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6930"/>
  </bookViews>
  <sheets>
    <sheet name="地域用 " sheetId="5" r:id="rId1"/>
  </sheets>
  <definedNames>
    <definedName name="_xlnm.Print_Area" localSheetId="0">'地域用 '!$A$1:$K$211</definedName>
  </definedNames>
  <calcPr calcId="145621"/>
</workbook>
</file>

<file path=xl/calcChain.xml><?xml version="1.0" encoding="utf-8"?>
<calcChain xmlns="http://schemas.openxmlformats.org/spreadsheetml/2006/main">
  <c r="Q44" i="5" l="1"/>
  <c r="O44" i="5"/>
  <c r="M44" i="5" s="1"/>
  <c r="I98" i="5" s="1"/>
  <c r="Q43" i="5"/>
  <c r="O43" i="5"/>
  <c r="M43" i="5" s="1"/>
  <c r="I97" i="5" s="1"/>
  <c r="Q42" i="5"/>
  <c r="O42" i="5"/>
  <c r="M42" i="5" s="1"/>
  <c r="I96" i="5" s="1"/>
  <c r="Q41" i="5"/>
  <c r="O41" i="5"/>
  <c r="M41" i="5" s="1"/>
  <c r="I95" i="5" s="1"/>
  <c r="Q40" i="5"/>
  <c r="O40" i="5"/>
  <c r="M40" i="5" s="1"/>
  <c r="I94" i="5" s="1"/>
  <c r="Q39" i="5"/>
  <c r="O39" i="5"/>
  <c r="M39" i="5" s="1"/>
  <c r="Q38" i="5"/>
  <c r="O38" i="5"/>
  <c r="M38" i="5" s="1"/>
  <c r="I92" i="5" s="1"/>
  <c r="Q37" i="5"/>
  <c r="O37" i="5"/>
  <c r="M37" i="5" s="1"/>
  <c r="I91" i="5" s="1"/>
  <c r="Q36" i="5"/>
  <c r="O36" i="5"/>
  <c r="M36" i="5" s="1"/>
  <c r="I90" i="5" s="1"/>
  <c r="Q35" i="5"/>
  <c r="O35" i="5"/>
  <c r="M35" i="5" s="1"/>
  <c r="I89" i="5" s="1"/>
  <c r="Q34" i="5"/>
  <c r="O34" i="5"/>
  <c r="M34" i="5" s="1"/>
  <c r="I88" i="5" s="1"/>
  <c r="Q33" i="5"/>
  <c r="O33" i="5"/>
  <c r="M33" i="5" s="1"/>
  <c r="I87" i="5" s="1"/>
  <c r="Q32" i="5"/>
  <c r="O32" i="5"/>
  <c r="M32" i="5" s="1"/>
  <c r="Q31" i="5"/>
  <c r="O31" i="5"/>
  <c r="M31" i="5" s="1"/>
  <c r="I85" i="5" s="1"/>
  <c r="Q30" i="5"/>
  <c r="O30" i="5"/>
  <c r="M30" i="5" s="1"/>
  <c r="I84" i="5" s="1"/>
  <c r="Q29" i="5"/>
  <c r="O29" i="5"/>
  <c r="M29" i="5" s="1"/>
  <c r="I83" i="5" s="1"/>
  <c r="Q28" i="5"/>
  <c r="O28" i="5"/>
  <c r="M28" i="5" s="1"/>
  <c r="I82" i="5" s="1"/>
  <c r="Q27" i="5"/>
  <c r="O27" i="5"/>
  <c r="M27" i="5" s="1"/>
  <c r="I81" i="5" s="1"/>
  <c r="Q26" i="5"/>
  <c r="O26" i="5"/>
  <c r="M26" i="5" s="1"/>
  <c r="I80" i="5" s="1"/>
  <c r="Q25" i="5"/>
  <c r="O25" i="5"/>
  <c r="M25" i="5" s="1"/>
  <c r="Q24" i="5"/>
  <c r="O24" i="5"/>
  <c r="M24" i="5" s="1"/>
  <c r="I78" i="5" s="1"/>
  <c r="Q23" i="5"/>
  <c r="O23" i="5"/>
  <c r="M23" i="5" s="1"/>
  <c r="I77" i="5" s="1"/>
  <c r="Q22" i="5"/>
  <c r="O22" i="5"/>
  <c r="M22" i="5" s="1"/>
  <c r="I76" i="5" s="1"/>
  <c r="Q21" i="5"/>
  <c r="O21" i="5"/>
  <c r="M21" i="5" s="1"/>
  <c r="I75" i="5" s="1"/>
  <c r="Q20" i="5"/>
  <c r="O20" i="5"/>
  <c r="M20" i="5" s="1"/>
  <c r="I74" i="5" s="1"/>
  <c r="Q19" i="5"/>
  <c r="O19" i="5"/>
  <c r="M19" i="5" s="1"/>
  <c r="Q18" i="5"/>
  <c r="O18" i="5"/>
  <c r="M18" i="5" s="1"/>
  <c r="I72" i="5" s="1"/>
  <c r="Q17" i="5"/>
  <c r="O17" i="5"/>
  <c r="M17" i="5" s="1"/>
  <c r="I71" i="5" s="1"/>
  <c r="Q16" i="5"/>
  <c r="O16" i="5"/>
  <c r="M16" i="5" s="1"/>
  <c r="I70" i="5" s="1"/>
  <c r="Q15" i="5"/>
  <c r="O15" i="5"/>
  <c r="M15" i="5" s="1"/>
  <c r="I69" i="5" s="1"/>
  <c r="Q14" i="5"/>
  <c r="O14" i="5"/>
  <c r="M14" i="5" s="1"/>
  <c r="I68" i="5" s="1"/>
  <c r="Q13" i="5"/>
  <c r="O13" i="5"/>
  <c r="M13" i="5" s="1"/>
  <c r="I67" i="5" s="1"/>
  <c r="Q12" i="5"/>
  <c r="O12" i="5"/>
  <c r="M12" i="5" s="1"/>
  <c r="I66" i="5" s="1"/>
  <c r="Q11" i="5"/>
  <c r="O11" i="5"/>
  <c r="M11" i="5" s="1"/>
  <c r="Q10" i="5"/>
  <c r="O10" i="5"/>
  <c r="M10" i="5" s="1"/>
  <c r="I64" i="5" s="1"/>
  <c r="Q9" i="5"/>
  <c r="O9" i="5"/>
  <c r="M9" i="5" s="1"/>
  <c r="I63" i="5" s="1"/>
  <c r="Q8" i="5"/>
  <c r="M8" i="5" s="1"/>
  <c r="I62" i="5" s="1"/>
  <c r="O8" i="5"/>
  <c r="Q7" i="5"/>
  <c r="M7" i="5" s="1"/>
  <c r="I61" i="5" s="1"/>
  <c r="O7" i="5"/>
  <c r="Q6" i="5"/>
  <c r="O6" i="5"/>
  <c r="M6" i="5" s="1"/>
  <c r="I60" i="5" s="1"/>
  <c r="Q5" i="5"/>
  <c r="O5" i="5"/>
  <c r="M5" i="5" s="1"/>
  <c r="I59" i="5" s="1"/>
  <c r="Q4" i="5"/>
  <c r="O4" i="5"/>
  <c r="M4" i="5" s="1"/>
  <c r="R4" i="5" s="1"/>
  <c r="I58" i="5"/>
  <c r="K60" i="5" s="1"/>
  <c r="N58" i="5" s="1"/>
  <c r="I65" i="5" l="1"/>
  <c r="K67" i="5" s="1"/>
  <c r="N59" i="5" s="1"/>
  <c r="R11" i="5"/>
  <c r="I73" i="5"/>
  <c r="K75" i="5" s="1"/>
  <c r="N60" i="5" s="1"/>
  <c r="R19" i="5"/>
  <c r="I79" i="5"/>
  <c r="K81" i="5" s="1"/>
  <c r="N61" i="5" s="1"/>
  <c r="R25" i="5"/>
  <c r="I86" i="5"/>
  <c r="K88" i="5" s="1"/>
  <c r="N62" i="5" s="1"/>
  <c r="R32" i="5"/>
  <c r="I93" i="5"/>
  <c r="K95" i="5" s="1"/>
  <c r="N63" i="5" s="1"/>
  <c r="R39" i="5"/>
</calcChain>
</file>

<file path=xl/sharedStrings.xml><?xml version="1.0" encoding="utf-8"?>
<sst xmlns="http://schemas.openxmlformats.org/spreadsheetml/2006/main" count="179" uniqueCount="149">
  <si>
    <t>　したものだけが得点することができます。</t>
  </si>
  <si>
    <t>　　得点したものについては配点欄に○印を付け、そして、○印で囲んだ得点を中項目</t>
  </si>
  <si>
    <t>　ごとに集計してみましょう。</t>
  </si>
  <si>
    <t>　　中項目ごとの合計点を記入し終えましたら、「評価結果票」を用いてレーダーチャートに中項目ごとの</t>
  </si>
  <si>
    <t>合計点を転記し、自己評価してみましょう。　　→　「評価結果票」へ進む</t>
  </si>
  <si>
    <t>１．環境要因</t>
  </si>
  <si>
    <t>◆放火監視機器設置済の表示を出す。</t>
  </si>
  <si>
    <t>３．可燃物等の整理</t>
  </si>
  <si>
    <t>◆郵便受けから新聞やチラシがはみ出さないよう、業者に依頼する。</t>
  </si>
  <si>
    <t>４．火災の初期対応</t>
  </si>
  <si>
    <t>◆警察等と連携し、警戒パトロールを実施する。</t>
  </si>
  <si>
    <t>◆街路灯の整備を行政の担当部署に要望し、明るい道路の実現を目指す。</t>
  </si>
  <si>
    <t>◆地域内の一声運動を実施し、不審者への警戒態勢を強める。</t>
  </si>
  <si>
    <t>◆不審者に気付いたら、動向を注視する。</t>
  </si>
  <si>
    <t>◆放火監視機器等の導入を行政の担当部署に要望し、放火防止に役立てる。</t>
  </si>
  <si>
    <t>◆一戸一灯運動を実施する。</t>
  </si>
  <si>
    <t>◆空き家等、不審者の進入防止対策について、地域ぐるみの取組みを行う。</t>
  </si>
  <si>
    <t>◆警察と連携し、パトロールを実施する。</t>
  </si>
  <si>
    <t>◆放火火災防止のパンフ・ちらし・立て看板等の作成配布を行う。</t>
  </si>
  <si>
    <t>◆地域に対する広報資料により、放火火災防止に対する警戒心を高める。</t>
  </si>
  <si>
    <t>◆建築工事中の建物への不審者の侵入等に注意する。</t>
  </si>
  <si>
    <t>◆地域内のごみ出しのルールを徹底させる。</t>
  </si>
  <si>
    <t>◆定期的にごみ集積場所の清掃を行う。</t>
  </si>
  <si>
    <t>◆お互いに可燃物を放置しないよう、地域内に呼びかける。</t>
  </si>
  <si>
    <t>◆工事材料や廃材等可燃物の整理整頓について、工事責任者に指導する。</t>
  </si>
  <si>
    <t>◆枯れ草等の出火危険場所は、消防・自治会が協力して関係者に指導する。</t>
  </si>
  <si>
    <t>◆不法投棄されたごみについて、清掃事務所等へ撤去を依頼する。</t>
  </si>
  <si>
    <t>◆警察・道路管理者等との協力により放置車両の移動や撤去を徹底する。</t>
  </si>
  <si>
    <t>◆家庭用消火器の設置を推進するよう住民に広報する。</t>
  </si>
  <si>
    <t>◆地域の実情応じて、街頭消火器の設置を行政に要望する。</t>
  </si>
  <si>
    <t>◆消防訓練や講習会により、近隣協力体制の強化を図る。</t>
  </si>
  <si>
    <t>◆放火火災予防における地域協力の重要性について、住民の認識を高める。</t>
  </si>
  <si>
    <t>◆地域でセミナーや行事を積極的に企画し、地域住民の連携を深める。</t>
  </si>
  <si>
    <t>◆旅行等不在時の用心のため、お互いに近隣への声かけ運動を習慣づける。</t>
  </si>
  <si>
    <t>◆不審者の動向を注視する等、地域一体的な警戒心を高める。</t>
  </si>
  <si>
    <t>✔有り</t>
    <rPh sb="1" eb="2">
      <t>ア</t>
    </rPh>
    <phoneticPr fontId="1"/>
  </si>
  <si>
    <t>✔無し</t>
    <rPh sb="1" eb="2">
      <t>ナ</t>
    </rPh>
    <phoneticPr fontId="1"/>
  </si>
  <si>
    <t>質問</t>
    <rPh sb="0" eb="2">
      <t>シツモン</t>
    </rPh>
    <phoneticPr fontId="1"/>
  </si>
  <si>
    <t>　→　「採点票」へ進む</t>
    <phoneticPr fontId="1"/>
  </si>
  <si>
    <t>全ての回答欄にチェックを入れ終わりましたら、次のページの「採点票」を用いて採点してみましょう。</t>
    <rPh sb="22" eb="23">
      <t>ツギ</t>
    </rPh>
    <phoneticPr fontId="1"/>
  </si>
  <si>
    <t>回答</t>
    <rPh sb="0" eb="1">
      <t>カイ</t>
    </rPh>
    <rPh sb="1" eb="2">
      <t>コタエ</t>
    </rPh>
    <phoneticPr fontId="1"/>
  </si>
  <si>
    <t>番号</t>
    <rPh sb="0" eb="2">
      <t>バンゴウ</t>
    </rPh>
    <phoneticPr fontId="1"/>
  </si>
  <si>
    <t>評価シートの
質問の番号</t>
    <rPh sb="0" eb="2">
      <t>ヒョウカ</t>
    </rPh>
    <rPh sb="7" eb="9">
      <t>シツモン</t>
    </rPh>
    <rPh sb="10" eb="12">
      <t>バンゴウ</t>
    </rPh>
    <phoneticPr fontId="1"/>
  </si>
  <si>
    <t>回答の内容</t>
    <rPh sb="0" eb="2">
      <t>カイトウ</t>
    </rPh>
    <rPh sb="3" eb="5">
      <t>ナイヨウ</t>
    </rPh>
    <phoneticPr fontId="1"/>
  </si>
  <si>
    <t>はい</t>
    <phoneticPr fontId="1"/>
  </si>
  <si>
    <t>発生したことがない</t>
    <rPh sb="0" eb="2">
      <t>ハッセイ</t>
    </rPh>
    <phoneticPr fontId="1"/>
  </si>
  <si>
    <t>はい</t>
    <phoneticPr fontId="1"/>
  </si>
  <si>
    <t>配点</t>
    <rPh sb="0" eb="2">
      <t>ハイテン</t>
    </rPh>
    <phoneticPr fontId="1"/>
  </si>
  <si>
    <t>パソコン用
自動入力欄</t>
    <rPh sb="4" eb="5">
      <t>ヨウ</t>
    </rPh>
    <rPh sb="6" eb="8">
      <t>ジドウ</t>
    </rPh>
    <rPh sb="8" eb="10">
      <t>ニュウリョク</t>
    </rPh>
    <rPh sb="10" eb="11">
      <t>ラン</t>
    </rPh>
    <phoneticPr fontId="1"/>
  </si>
  <si>
    <t>中項目ごとの合計点</t>
    <rPh sb="0" eb="1">
      <t>チュウ</t>
    </rPh>
    <rPh sb="1" eb="3">
      <t>コウモク</t>
    </rPh>
    <rPh sb="6" eb="8">
      <t>ゴウケイ</t>
    </rPh>
    <rPh sb="8" eb="9">
      <t>テン</t>
    </rPh>
    <phoneticPr fontId="1"/>
  </si>
  <si>
    <t>点</t>
    <rPh sb="0" eb="1">
      <t>テン</t>
    </rPh>
    <phoneticPr fontId="1"/>
  </si>
  <si>
    <t>①環境の要因</t>
    <phoneticPr fontId="1"/>
  </si>
  <si>
    <t>②敷地や建物への侵入防止</t>
    <phoneticPr fontId="1"/>
  </si>
  <si>
    <t>③可燃物などの整理</t>
    <phoneticPr fontId="1"/>
  </si>
  <si>
    <t>④火災の初期対応</t>
    <phoneticPr fontId="1"/>
  </si>
  <si>
    <t>２．敷地・建物への侵入防止</t>
    <phoneticPr fontId="1"/>
  </si>
  <si>
    <t>対　応　策　の　具　体　例</t>
    <phoneticPr fontId="1"/>
  </si>
  <si>
    <t>中項目</t>
    <phoneticPr fontId="1"/>
  </si>
  <si>
    <t>はい</t>
    <phoneticPr fontId="1"/>
  </si>
  <si>
    <t>はい</t>
    <phoneticPr fontId="1"/>
  </si>
  <si>
    <t>①</t>
    <phoneticPr fontId="1"/>
  </si>
  <si>
    <t>環境の要因</t>
    <rPh sb="0" eb="2">
      <t>カンキョウ</t>
    </rPh>
    <rPh sb="3" eb="5">
      <t>ヨウイン</t>
    </rPh>
    <phoneticPr fontId="1"/>
  </si>
  <si>
    <t>②</t>
    <phoneticPr fontId="1"/>
  </si>
  <si>
    <t>可燃物などの整理</t>
    <rPh sb="0" eb="3">
      <t>カネンブツ</t>
    </rPh>
    <rPh sb="6" eb="8">
      <t>セイリ</t>
    </rPh>
    <phoneticPr fontId="1"/>
  </si>
  <si>
    <t>敷地や建物への
　　　　　侵入防止</t>
    <rPh sb="0" eb="2">
      <t>シキチ</t>
    </rPh>
    <rPh sb="3" eb="5">
      <t>タテモノ</t>
    </rPh>
    <rPh sb="13" eb="15">
      <t>シンニュウ</t>
    </rPh>
    <rPh sb="15" eb="17">
      <t>ボウシ</t>
    </rPh>
    <phoneticPr fontId="1"/>
  </si>
  <si>
    <t>◎　あなたのお住まいの地域の放火火災に対する危険度の評価シート（地域用）</t>
    <rPh sb="7" eb="8">
      <t>ス</t>
    </rPh>
    <rPh sb="11" eb="13">
      <t>チイキ</t>
    </rPh>
    <rPh sb="14" eb="16">
      <t>ホウカ</t>
    </rPh>
    <rPh sb="16" eb="18">
      <t>カサイ</t>
    </rPh>
    <rPh sb="19" eb="20">
      <t>タイ</t>
    </rPh>
    <rPh sb="22" eb="25">
      <t>キケンド</t>
    </rPh>
    <rPh sb="26" eb="28">
      <t>ヒョウカ</t>
    </rPh>
    <rPh sb="32" eb="34">
      <t>チイキ</t>
    </rPh>
    <rPh sb="34" eb="35">
      <t>ヨウ</t>
    </rPh>
    <phoneticPr fontId="1"/>
  </si>
  <si>
    <t>次の質問に答えて、放火火災に対するお住まいの地域の危険度をチェックしてみましょう。</t>
    <rPh sb="0" eb="1">
      <t>ツギ</t>
    </rPh>
    <rPh sb="2" eb="4">
      <t>シツモン</t>
    </rPh>
    <rPh sb="5" eb="6">
      <t>コタ</t>
    </rPh>
    <rPh sb="9" eb="11">
      <t>ホウカ</t>
    </rPh>
    <rPh sb="11" eb="13">
      <t>カサイ</t>
    </rPh>
    <rPh sb="14" eb="15">
      <t>タイ</t>
    </rPh>
    <rPh sb="18" eb="19">
      <t>ス</t>
    </rPh>
    <rPh sb="22" eb="24">
      <t>チイキ</t>
    </rPh>
    <rPh sb="25" eb="28">
      <t>キケンド</t>
    </rPh>
    <phoneticPr fontId="1"/>
  </si>
  <si>
    <t>地域内に、消防署や出張所、警察署や交番などの施設はありますか？</t>
    <rPh sb="0" eb="2">
      <t>チイキ</t>
    </rPh>
    <rPh sb="2" eb="3">
      <t>ナイ</t>
    </rPh>
    <rPh sb="5" eb="7">
      <t>ショウボウ</t>
    </rPh>
    <rPh sb="7" eb="8">
      <t>ショ</t>
    </rPh>
    <rPh sb="9" eb="11">
      <t>シュッチョウ</t>
    </rPh>
    <rPh sb="11" eb="12">
      <t>ジョ</t>
    </rPh>
    <rPh sb="13" eb="15">
      <t>ケイサツ</t>
    </rPh>
    <rPh sb="15" eb="16">
      <t>ショ</t>
    </rPh>
    <rPh sb="17" eb="19">
      <t>コウバン</t>
    </rPh>
    <rPh sb="22" eb="24">
      <t>シセツ</t>
    </rPh>
    <phoneticPr fontId="1"/>
  </si>
  <si>
    <t>地域内の街路灯の設置状況は、充足されていますか？</t>
    <rPh sb="0" eb="2">
      <t>チイキ</t>
    </rPh>
    <rPh sb="2" eb="3">
      <t>ナイ</t>
    </rPh>
    <rPh sb="4" eb="7">
      <t>ガイロトウ</t>
    </rPh>
    <rPh sb="8" eb="10">
      <t>セッチ</t>
    </rPh>
    <rPh sb="10" eb="12">
      <t>ジョウキョウ</t>
    </rPh>
    <rPh sb="14" eb="16">
      <t>ジュウソク</t>
    </rPh>
    <phoneticPr fontId="1"/>
  </si>
  <si>
    <t>地域内に人気（ひとけ）の少ない（神社・寺院や重要史跡など）放火されやすい建物がありますか？</t>
    <rPh sb="0" eb="2">
      <t>チイキ</t>
    </rPh>
    <rPh sb="2" eb="3">
      <t>ナイ</t>
    </rPh>
    <rPh sb="4" eb="6">
      <t>ヒトケ</t>
    </rPh>
    <rPh sb="12" eb="13">
      <t>スク</t>
    </rPh>
    <rPh sb="16" eb="18">
      <t>ジンジャ</t>
    </rPh>
    <rPh sb="19" eb="21">
      <t>ジイン</t>
    </rPh>
    <rPh sb="22" eb="24">
      <t>ジュウヨウ</t>
    </rPh>
    <rPh sb="24" eb="26">
      <t>シセキ</t>
    </rPh>
    <rPh sb="29" eb="31">
      <t>ホウカ</t>
    </rPh>
    <rPh sb="36" eb="38">
      <t>タテモノ</t>
    </rPh>
    <phoneticPr fontId="1"/>
  </si>
  <si>
    <t>最近、地域内で放火が発生したこと（聞いたこと）がありますか？</t>
    <rPh sb="0" eb="2">
      <t>サイキン</t>
    </rPh>
    <rPh sb="3" eb="5">
      <t>チイキ</t>
    </rPh>
    <rPh sb="5" eb="6">
      <t>ナイ</t>
    </rPh>
    <phoneticPr fontId="1"/>
  </si>
  <si>
    <t>最近、地域内で暴力事件、ひったくり、痴漢等不穏な事件が発生したことがある。又は発生したと聞いたことがある。</t>
    <rPh sb="0" eb="2">
      <t>サイキン</t>
    </rPh>
    <rPh sb="3" eb="5">
      <t>チイキ</t>
    </rPh>
    <rPh sb="5" eb="6">
      <t>ナイ</t>
    </rPh>
    <rPh sb="21" eb="23">
      <t>フオン</t>
    </rPh>
    <rPh sb="24" eb="26">
      <t>ジケン</t>
    </rPh>
    <rPh sb="39" eb="41">
      <t>ハッセイ</t>
    </rPh>
    <rPh sb="44" eb="45">
      <t>キ</t>
    </rPh>
    <phoneticPr fontId="1"/>
  </si>
  <si>
    <t>地域内には、住宅や店舗・雑居ビル等が密集した場所がありますか？</t>
    <rPh sb="0" eb="2">
      <t>チイキ</t>
    </rPh>
    <rPh sb="2" eb="3">
      <t>ナイ</t>
    </rPh>
    <rPh sb="6" eb="8">
      <t>ジュウタク</t>
    </rPh>
    <rPh sb="9" eb="11">
      <t>テンポ</t>
    </rPh>
    <rPh sb="12" eb="14">
      <t>ザッキョ</t>
    </rPh>
    <rPh sb="16" eb="17">
      <t>トウ</t>
    </rPh>
    <rPh sb="18" eb="20">
      <t>ミッシュウ</t>
    </rPh>
    <rPh sb="22" eb="24">
      <t>バショ</t>
    </rPh>
    <phoneticPr fontId="1"/>
  </si>
  <si>
    <t>夜間の不法駐車や乗捨て自転車など、放火されやすいものが比較的多い地域ですか？</t>
    <rPh sb="0" eb="2">
      <t>ヤカン</t>
    </rPh>
    <rPh sb="3" eb="5">
      <t>フホウ</t>
    </rPh>
    <rPh sb="5" eb="7">
      <t>チュウシャ</t>
    </rPh>
    <rPh sb="8" eb="10">
      <t>ノリス</t>
    </rPh>
    <rPh sb="11" eb="14">
      <t>ジテンシャ</t>
    </rPh>
    <rPh sb="17" eb="19">
      <t>ホウカ</t>
    </rPh>
    <rPh sb="27" eb="30">
      <t>ヒカクテキ</t>
    </rPh>
    <rPh sb="30" eb="31">
      <t>オオ</t>
    </rPh>
    <rPh sb="32" eb="34">
      <t>チイキ</t>
    </rPh>
    <phoneticPr fontId="1"/>
  </si>
  <si>
    <t>夜間に照明が設けられていない、出入りが容易な駐車場はありますか？</t>
    <rPh sb="0" eb="2">
      <t>ヤカン</t>
    </rPh>
    <rPh sb="3" eb="5">
      <t>ショウメイ</t>
    </rPh>
    <rPh sb="6" eb="7">
      <t>モウ</t>
    </rPh>
    <rPh sb="15" eb="17">
      <t>デイ</t>
    </rPh>
    <rPh sb="19" eb="21">
      <t>ヨウイ</t>
    </rPh>
    <rPh sb="22" eb="24">
      <t>チュウシャ</t>
    </rPh>
    <rPh sb="24" eb="25">
      <t>ジョウ</t>
    </rPh>
    <phoneticPr fontId="1"/>
  </si>
  <si>
    <t>地域内には、空き家・空きビル・空室等で、違法侵入のおそれのある建物が多いですか？</t>
    <rPh sb="0" eb="2">
      <t>チイキ</t>
    </rPh>
    <rPh sb="2" eb="3">
      <t>ナイ</t>
    </rPh>
    <rPh sb="6" eb="7">
      <t>ア</t>
    </rPh>
    <rPh sb="8" eb="9">
      <t>ヤ</t>
    </rPh>
    <rPh sb="10" eb="11">
      <t>ア</t>
    </rPh>
    <rPh sb="15" eb="17">
      <t>クウシツ</t>
    </rPh>
    <rPh sb="17" eb="18">
      <t>トウ</t>
    </rPh>
    <rPh sb="20" eb="22">
      <t>イホウ</t>
    </rPh>
    <rPh sb="22" eb="24">
      <t>シンニュウ</t>
    </rPh>
    <rPh sb="31" eb="33">
      <t>タテモノ</t>
    </rPh>
    <rPh sb="34" eb="35">
      <t>オオ</t>
    </rPh>
    <phoneticPr fontId="1"/>
  </si>
  <si>
    <t>密集住宅等の隣棟間のすき間は、木戸等で囲うなど、部外者の侵入防止を行っていますか？</t>
    <rPh sb="0" eb="2">
      <t>ミッシュウ</t>
    </rPh>
    <rPh sb="2" eb="4">
      <t>ジュウタク</t>
    </rPh>
    <rPh sb="4" eb="5">
      <t>トウ</t>
    </rPh>
    <rPh sb="6" eb="7">
      <t>トナリ</t>
    </rPh>
    <rPh sb="7" eb="8">
      <t>トウ</t>
    </rPh>
    <rPh sb="8" eb="9">
      <t>マ</t>
    </rPh>
    <rPh sb="12" eb="13">
      <t>マ</t>
    </rPh>
    <rPh sb="15" eb="17">
      <t>キド</t>
    </rPh>
    <rPh sb="17" eb="18">
      <t>トウ</t>
    </rPh>
    <rPh sb="19" eb="20">
      <t>カコ</t>
    </rPh>
    <rPh sb="24" eb="26">
      <t>ブガイ</t>
    </rPh>
    <rPh sb="26" eb="27">
      <t>シャ</t>
    </rPh>
    <rPh sb="28" eb="30">
      <t>シンニュウ</t>
    </rPh>
    <rPh sb="30" eb="32">
      <t>ボウシ</t>
    </rPh>
    <rPh sb="33" eb="34">
      <t>オコナ</t>
    </rPh>
    <phoneticPr fontId="1"/>
  </si>
  <si>
    <t>店舗等のバックヤードには、柵などの侵入対策がなされていますか？</t>
    <rPh sb="0" eb="2">
      <t>テンポ</t>
    </rPh>
    <rPh sb="2" eb="3">
      <t>トウ</t>
    </rPh>
    <rPh sb="13" eb="14">
      <t>サク</t>
    </rPh>
    <rPh sb="17" eb="19">
      <t>シンニュウ</t>
    </rPh>
    <rPh sb="19" eb="21">
      <t>タイサク</t>
    </rPh>
    <phoneticPr fontId="1"/>
  </si>
  <si>
    <t>管理が必要な共用施設（体育館・倉庫など）の施錠管理は徹底していますか？</t>
    <rPh sb="0" eb="2">
      <t>カンリ</t>
    </rPh>
    <rPh sb="3" eb="5">
      <t>ヒツヨウ</t>
    </rPh>
    <rPh sb="6" eb="8">
      <t>キョウヨウ</t>
    </rPh>
    <rPh sb="8" eb="10">
      <t>シセツ</t>
    </rPh>
    <rPh sb="11" eb="14">
      <t>タイイクカン</t>
    </rPh>
    <rPh sb="15" eb="17">
      <t>ソウコ</t>
    </rPh>
    <rPh sb="21" eb="23">
      <t>セジョウ</t>
    </rPh>
    <rPh sb="23" eb="25">
      <t>カンリ</t>
    </rPh>
    <rPh sb="26" eb="28">
      <t>テッテイ</t>
    </rPh>
    <phoneticPr fontId="1"/>
  </si>
  <si>
    <t>放火防止のちらしを作成したり、ポスターや立て看板などを設置していますか？</t>
    <rPh sb="0" eb="2">
      <t>ホウカ</t>
    </rPh>
    <rPh sb="2" eb="4">
      <t>ボウシ</t>
    </rPh>
    <rPh sb="9" eb="11">
      <t>サクセイ</t>
    </rPh>
    <rPh sb="20" eb="21">
      <t>タ</t>
    </rPh>
    <rPh sb="22" eb="24">
      <t>カンバン</t>
    </rPh>
    <rPh sb="27" eb="29">
      <t>セッチ</t>
    </rPh>
    <phoneticPr fontId="1"/>
  </si>
  <si>
    <t>侵入監視センサー、熱線センサー付き照明器具などの設置を促進していますか？</t>
    <rPh sb="0" eb="2">
      <t>シンニュウ</t>
    </rPh>
    <rPh sb="2" eb="4">
      <t>カンシ</t>
    </rPh>
    <rPh sb="9" eb="11">
      <t>ネッセン</t>
    </rPh>
    <rPh sb="15" eb="16">
      <t>ツ</t>
    </rPh>
    <rPh sb="17" eb="19">
      <t>ショウメイ</t>
    </rPh>
    <rPh sb="19" eb="21">
      <t>キグ</t>
    </rPh>
    <rPh sb="24" eb="26">
      <t>セッチ</t>
    </rPh>
    <rPh sb="27" eb="29">
      <t>ソクシン</t>
    </rPh>
    <phoneticPr fontId="1"/>
  </si>
  <si>
    <t>地域内には、監視カメラなどの放火火災対策機器は設置されていますか？</t>
    <rPh sb="0" eb="2">
      <t>チイキ</t>
    </rPh>
    <rPh sb="2" eb="3">
      <t>ナイ</t>
    </rPh>
    <rPh sb="6" eb="8">
      <t>カンシ</t>
    </rPh>
    <rPh sb="14" eb="16">
      <t>ホウカ</t>
    </rPh>
    <rPh sb="16" eb="18">
      <t>カサイ</t>
    </rPh>
    <rPh sb="18" eb="20">
      <t>タイサク</t>
    </rPh>
    <rPh sb="20" eb="22">
      <t>キキ</t>
    </rPh>
    <rPh sb="23" eb="25">
      <t>セッチ</t>
    </rPh>
    <phoneticPr fontId="1"/>
  </si>
  <si>
    <t>ごみの集積場所以外にごみが放置される傾向がありますか？</t>
    <rPh sb="3" eb="5">
      <t>シュウセキ</t>
    </rPh>
    <rPh sb="5" eb="7">
      <t>バショ</t>
    </rPh>
    <rPh sb="7" eb="9">
      <t>イガイ</t>
    </rPh>
    <rPh sb="13" eb="15">
      <t>ホウチ</t>
    </rPh>
    <rPh sb="18" eb="20">
      <t>ケイコウ</t>
    </rPh>
    <phoneticPr fontId="1"/>
  </si>
  <si>
    <t>ごみ集積場所におけるごみ出しのルールは守られていますか？</t>
    <rPh sb="2" eb="4">
      <t>シュウセキ</t>
    </rPh>
    <rPh sb="4" eb="6">
      <t>バショ</t>
    </rPh>
    <rPh sb="12" eb="13">
      <t>ダ</t>
    </rPh>
    <rPh sb="19" eb="20">
      <t>マモ</t>
    </rPh>
    <phoneticPr fontId="1"/>
  </si>
  <si>
    <t>新築・増改築工事現場などで、放火されやすい物が放置されていませんか？</t>
    <rPh sb="0" eb="2">
      <t>シンチク</t>
    </rPh>
    <rPh sb="3" eb="6">
      <t>ゾウカイチク</t>
    </rPh>
    <rPh sb="6" eb="8">
      <t>コウジ</t>
    </rPh>
    <rPh sb="8" eb="10">
      <t>ゲンバ</t>
    </rPh>
    <rPh sb="14" eb="16">
      <t>ホウカ</t>
    </rPh>
    <rPh sb="21" eb="22">
      <t>モノ</t>
    </rPh>
    <rPh sb="23" eb="25">
      <t>ホウチ</t>
    </rPh>
    <phoneticPr fontId="1"/>
  </si>
  <si>
    <t>道路面で枯草など、放火されやすい危険な場所が放置されていませんか？</t>
    <rPh sb="0" eb="2">
      <t>ドウロ</t>
    </rPh>
    <rPh sb="2" eb="3">
      <t>メン</t>
    </rPh>
    <rPh sb="4" eb="6">
      <t>カレクサ</t>
    </rPh>
    <rPh sb="9" eb="11">
      <t>ホウカ</t>
    </rPh>
    <rPh sb="16" eb="18">
      <t>キケン</t>
    </rPh>
    <rPh sb="19" eb="21">
      <t>バショ</t>
    </rPh>
    <rPh sb="22" eb="24">
      <t>ホウチ</t>
    </rPh>
    <phoneticPr fontId="1"/>
  </si>
  <si>
    <t>住宅の郵便受近辺に可燃物などが散乱しないよう注意を喚起していますか？</t>
    <rPh sb="0" eb="2">
      <t>ジュウタク</t>
    </rPh>
    <rPh sb="3" eb="6">
      <t>ユウビンウ</t>
    </rPh>
    <rPh sb="6" eb="8">
      <t>キンペン</t>
    </rPh>
    <rPh sb="9" eb="12">
      <t>カネンブツ</t>
    </rPh>
    <rPh sb="15" eb="17">
      <t>サンラン</t>
    </rPh>
    <rPh sb="22" eb="24">
      <t>チュウイ</t>
    </rPh>
    <rPh sb="25" eb="27">
      <t>カンキ</t>
    </rPh>
    <phoneticPr fontId="1"/>
  </si>
  <si>
    <t>自動販売機の周囲にペットボトルや段ボールなどの可燃物が放置されないよう注意を喚起していますか？</t>
    <rPh sb="0" eb="2">
      <t>ジドウ</t>
    </rPh>
    <rPh sb="2" eb="5">
      <t>ハンバイキ</t>
    </rPh>
    <rPh sb="6" eb="8">
      <t>シュウイ</t>
    </rPh>
    <rPh sb="16" eb="17">
      <t>ダン</t>
    </rPh>
    <rPh sb="23" eb="26">
      <t>カネンブツ</t>
    </rPh>
    <rPh sb="27" eb="29">
      <t>ホウチ</t>
    </rPh>
    <rPh sb="35" eb="37">
      <t>チュウイ</t>
    </rPh>
    <rPh sb="38" eb="40">
      <t>カンキ</t>
    </rPh>
    <phoneticPr fontId="1"/>
  </si>
  <si>
    <t>地域内の路上で、消火栓上の違法駐車をよく見かけますか？</t>
    <rPh sb="0" eb="2">
      <t>チイキ</t>
    </rPh>
    <rPh sb="2" eb="3">
      <t>ナイ</t>
    </rPh>
    <rPh sb="4" eb="6">
      <t>ロジョウ</t>
    </rPh>
    <rPh sb="8" eb="11">
      <t>ショウカセン</t>
    </rPh>
    <rPh sb="11" eb="12">
      <t>ジョウ</t>
    </rPh>
    <rPh sb="13" eb="15">
      <t>イホウ</t>
    </rPh>
    <rPh sb="15" eb="17">
      <t>チュウシャ</t>
    </rPh>
    <rPh sb="20" eb="21">
      <t>ミ</t>
    </rPh>
    <phoneticPr fontId="1"/>
  </si>
  <si>
    <t>住宅用消火器などの消火具は、地域内で普及していると思われますか？</t>
    <rPh sb="0" eb="3">
      <t>ジュウタクヨウ</t>
    </rPh>
    <rPh sb="3" eb="6">
      <t>ショウカキ</t>
    </rPh>
    <rPh sb="9" eb="11">
      <t>ショウカ</t>
    </rPh>
    <rPh sb="11" eb="12">
      <t>グ</t>
    </rPh>
    <rPh sb="14" eb="16">
      <t>チイキ</t>
    </rPh>
    <rPh sb="16" eb="17">
      <t>ナイ</t>
    </rPh>
    <rPh sb="18" eb="20">
      <t>フキュウ</t>
    </rPh>
    <rPh sb="25" eb="26">
      <t>オモ</t>
    </rPh>
    <phoneticPr fontId="1"/>
  </si>
  <si>
    <t>火災が起こった場合の初期消火方法・通報連絡の手順について、住民に浸透していると思いますか？</t>
    <rPh sb="0" eb="2">
      <t>カサイ</t>
    </rPh>
    <rPh sb="3" eb="4">
      <t>オ</t>
    </rPh>
    <rPh sb="7" eb="9">
      <t>バアイ</t>
    </rPh>
    <rPh sb="10" eb="12">
      <t>ショキ</t>
    </rPh>
    <rPh sb="12" eb="14">
      <t>ショウカ</t>
    </rPh>
    <rPh sb="14" eb="16">
      <t>ホウホウ</t>
    </rPh>
    <rPh sb="17" eb="19">
      <t>ツウホウ</t>
    </rPh>
    <rPh sb="19" eb="21">
      <t>レンラク</t>
    </rPh>
    <rPh sb="22" eb="24">
      <t>テジュン</t>
    </rPh>
    <rPh sb="29" eb="31">
      <t>ジュウミン</t>
    </rPh>
    <rPh sb="32" eb="34">
      <t>シントウ</t>
    </rPh>
    <rPh sb="39" eb="40">
      <t>オモ</t>
    </rPh>
    <phoneticPr fontId="1"/>
  </si>
  <si>
    <t>街頭消火器や防火バケツは設置されていますか？</t>
    <rPh sb="0" eb="2">
      <t>ガイトウ</t>
    </rPh>
    <rPh sb="2" eb="4">
      <t>ショウカ</t>
    </rPh>
    <rPh sb="4" eb="5">
      <t>キ</t>
    </rPh>
    <rPh sb="6" eb="8">
      <t>ボウカ</t>
    </rPh>
    <rPh sb="12" eb="14">
      <t>セッチ</t>
    </rPh>
    <phoneticPr fontId="1"/>
  </si>
  <si>
    <t>消火活動に関する訓練を定期的に行っていますか？</t>
    <rPh sb="0" eb="2">
      <t>ショウカ</t>
    </rPh>
    <rPh sb="2" eb="4">
      <t>カツドウ</t>
    </rPh>
    <rPh sb="5" eb="6">
      <t>カン</t>
    </rPh>
    <rPh sb="8" eb="10">
      <t>クンレン</t>
    </rPh>
    <rPh sb="11" eb="14">
      <t>テイキテキ</t>
    </rPh>
    <rPh sb="15" eb="16">
      <t>オコナ</t>
    </rPh>
    <phoneticPr fontId="1"/>
  </si>
  <si>
    <t>住宅用火災警報器は、地域内で普及していると思いますか？</t>
    <rPh sb="0" eb="3">
      <t>ジュウタクヨウ</t>
    </rPh>
    <rPh sb="3" eb="5">
      <t>カサイ</t>
    </rPh>
    <rPh sb="5" eb="8">
      <t>ケイホウキ</t>
    </rPh>
    <rPh sb="10" eb="12">
      <t>チイキ</t>
    </rPh>
    <rPh sb="12" eb="13">
      <t>ナイ</t>
    </rPh>
    <rPh sb="14" eb="16">
      <t>フキュウ</t>
    </rPh>
    <rPh sb="21" eb="22">
      <t>オモ</t>
    </rPh>
    <phoneticPr fontId="1"/>
  </si>
  <si>
    <t>消防署に、消火器による消火訓練などの依頼をしたことがありますか？</t>
    <rPh sb="0" eb="2">
      <t>ショウボウ</t>
    </rPh>
    <rPh sb="2" eb="3">
      <t>ショ</t>
    </rPh>
    <rPh sb="5" eb="8">
      <t>ショウカキ</t>
    </rPh>
    <rPh sb="11" eb="13">
      <t>ショウカ</t>
    </rPh>
    <rPh sb="13" eb="15">
      <t>クンレン</t>
    </rPh>
    <rPh sb="18" eb="20">
      <t>イライ</t>
    </rPh>
    <phoneticPr fontId="1"/>
  </si>
  <si>
    <t>消防署などの消防関連機関と連携して、春秋の火災予防運動時などに火災予防運動に取り組んでいますか？</t>
    <rPh sb="0" eb="2">
      <t>ショウボウ</t>
    </rPh>
    <rPh sb="2" eb="3">
      <t>ショ</t>
    </rPh>
    <rPh sb="6" eb="8">
      <t>ショウボウ</t>
    </rPh>
    <rPh sb="8" eb="10">
      <t>カンレン</t>
    </rPh>
    <rPh sb="10" eb="12">
      <t>キカン</t>
    </rPh>
    <rPh sb="13" eb="15">
      <t>レンケイ</t>
    </rPh>
    <rPh sb="18" eb="19">
      <t>ハル</t>
    </rPh>
    <rPh sb="19" eb="20">
      <t>アキ</t>
    </rPh>
    <rPh sb="21" eb="23">
      <t>カサイ</t>
    </rPh>
    <rPh sb="23" eb="25">
      <t>ヨボウ</t>
    </rPh>
    <rPh sb="25" eb="27">
      <t>ウンドウ</t>
    </rPh>
    <rPh sb="27" eb="28">
      <t>ジ</t>
    </rPh>
    <rPh sb="31" eb="33">
      <t>カサイ</t>
    </rPh>
    <rPh sb="33" eb="35">
      <t>ヨボウ</t>
    </rPh>
    <rPh sb="35" eb="37">
      <t>ウンドウ</t>
    </rPh>
    <rPh sb="38" eb="39">
      <t>ト</t>
    </rPh>
    <rPh sb="40" eb="41">
      <t>ク</t>
    </rPh>
    <phoneticPr fontId="1"/>
  </si>
  <si>
    <t>地域内で、回覧板の制度はありますか？</t>
    <rPh sb="0" eb="2">
      <t>チイキ</t>
    </rPh>
    <rPh sb="2" eb="3">
      <t>ナイ</t>
    </rPh>
    <rPh sb="5" eb="8">
      <t>カイランバン</t>
    </rPh>
    <rPh sb="9" eb="11">
      <t>セイド</t>
    </rPh>
    <phoneticPr fontId="1"/>
  </si>
  <si>
    <t>町内会・自治会などで緊急連絡網はありますか？</t>
    <rPh sb="0" eb="2">
      <t>チョウナイ</t>
    </rPh>
    <rPh sb="2" eb="3">
      <t>カイ</t>
    </rPh>
    <rPh sb="4" eb="7">
      <t>ジチカイ</t>
    </rPh>
    <rPh sb="10" eb="12">
      <t>キンキュウ</t>
    </rPh>
    <rPh sb="12" eb="14">
      <t>レンラク</t>
    </rPh>
    <rPh sb="14" eb="15">
      <t>モウ</t>
    </rPh>
    <phoneticPr fontId="1"/>
  </si>
  <si>
    <t>町内会や自治会などの会合は、２ヶ月に１度程度以上、定期的に行われていますか？</t>
    <rPh sb="0" eb="2">
      <t>チョウナイ</t>
    </rPh>
    <rPh sb="2" eb="3">
      <t>カイ</t>
    </rPh>
    <rPh sb="4" eb="7">
      <t>ジチカイ</t>
    </rPh>
    <rPh sb="10" eb="12">
      <t>カイゴウ</t>
    </rPh>
    <rPh sb="16" eb="17">
      <t>ゲツ</t>
    </rPh>
    <rPh sb="19" eb="20">
      <t>ド</t>
    </rPh>
    <rPh sb="20" eb="22">
      <t>テイド</t>
    </rPh>
    <rPh sb="22" eb="24">
      <t>イジョウ</t>
    </rPh>
    <rPh sb="25" eb="28">
      <t>テイキテキ</t>
    </rPh>
    <rPh sb="29" eb="30">
      <t>オコナ</t>
    </rPh>
    <phoneticPr fontId="1"/>
  </si>
  <si>
    <t>町内会・自治会では、他の地域との防災に関する意見交換を行ったことがありますか？</t>
    <rPh sb="0" eb="2">
      <t>チョウナイ</t>
    </rPh>
    <rPh sb="2" eb="3">
      <t>カイ</t>
    </rPh>
    <rPh sb="4" eb="7">
      <t>ジチカイ</t>
    </rPh>
    <rPh sb="10" eb="11">
      <t>タ</t>
    </rPh>
    <rPh sb="12" eb="14">
      <t>チイキ</t>
    </rPh>
    <rPh sb="16" eb="18">
      <t>ボウサイ</t>
    </rPh>
    <rPh sb="19" eb="20">
      <t>カン</t>
    </rPh>
    <rPh sb="22" eb="24">
      <t>イケン</t>
    </rPh>
    <rPh sb="24" eb="26">
      <t>コウカン</t>
    </rPh>
    <rPh sb="27" eb="28">
      <t>オコナ</t>
    </rPh>
    <phoneticPr fontId="1"/>
  </si>
  <si>
    <t>町内会・自治会では、防災などについて、他の町内会などが行っている方策が、どのようなものかご存知ですか？</t>
    <rPh sb="0" eb="2">
      <t>チョウナイ</t>
    </rPh>
    <rPh sb="2" eb="3">
      <t>カイ</t>
    </rPh>
    <rPh sb="4" eb="7">
      <t>ジチカイ</t>
    </rPh>
    <rPh sb="10" eb="12">
      <t>ボウサイ</t>
    </rPh>
    <rPh sb="19" eb="20">
      <t>タ</t>
    </rPh>
    <rPh sb="21" eb="23">
      <t>チョウナイ</t>
    </rPh>
    <rPh sb="23" eb="24">
      <t>カイ</t>
    </rPh>
    <rPh sb="27" eb="28">
      <t>オコナ</t>
    </rPh>
    <rPh sb="32" eb="34">
      <t>ホウサク</t>
    </rPh>
    <rPh sb="45" eb="47">
      <t>ゾンジ</t>
    </rPh>
    <phoneticPr fontId="1"/>
  </si>
  <si>
    <t>消火器などの設置場所について十分な広報を行っていると思いますか？</t>
    <rPh sb="0" eb="2">
      <t>ショウカ</t>
    </rPh>
    <rPh sb="2" eb="3">
      <t>キ</t>
    </rPh>
    <rPh sb="6" eb="8">
      <t>セッチ</t>
    </rPh>
    <rPh sb="8" eb="10">
      <t>バショ</t>
    </rPh>
    <rPh sb="14" eb="16">
      <t>ジュウブン</t>
    </rPh>
    <rPh sb="17" eb="19">
      <t>コウホウ</t>
    </rPh>
    <rPh sb="20" eb="21">
      <t>オコナ</t>
    </rPh>
    <rPh sb="26" eb="27">
      <t>オモ</t>
    </rPh>
    <phoneticPr fontId="1"/>
  </si>
  <si>
    <t>町内会・自治会・商店会・団地などで、放火火災防止に関する話し合いが行われていますか？</t>
    <rPh sb="0" eb="2">
      <t>チョウナイ</t>
    </rPh>
    <rPh sb="2" eb="3">
      <t>カイ</t>
    </rPh>
    <rPh sb="4" eb="7">
      <t>ジチカイ</t>
    </rPh>
    <rPh sb="8" eb="11">
      <t>ショウテンカイ</t>
    </rPh>
    <rPh sb="12" eb="14">
      <t>ダンチ</t>
    </rPh>
    <rPh sb="18" eb="20">
      <t>ホウカ</t>
    </rPh>
    <rPh sb="20" eb="22">
      <t>カサイ</t>
    </rPh>
    <rPh sb="22" eb="24">
      <t>ボウシ</t>
    </rPh>
    <rPh sb="25" eb="26">
      <t>カン</t>
    </rPh>
    <rPh sb="28" eb="29">
      <t>ハナ</t>
    </rPh>
    <rPh sb="30" eb="31">
      <t>ア</t>
    </rPh>
    <rPh sb="33" eb="34">
      <t>オコナ</t>
    </rPh>
    <phoneticPr fontId="1"/>
  </si>
  <si>
    <t>自主防災組織や町内会・自治会などにおいて、犯罪抑止の警戒パトロールを実施していますか？</t>
    <rPh sb="0" eb="2">
      <t>ジシュ</t>
    </rPh>
    <rPh sb="2" eb="4">
      <t>ボウサイ</t>
    </rPh>
    <rPh sb="4" eb="6">
      <t>ソシキ</t>
    </rPh>
    <rPh sb="7" eb="9">
      <t>チョウナイ</t>
    </rPh>
    <rPh sb="9" eb="10">
      <t>カイ</t>
    </rPh>
    <rPh sb="11" eb="14">
      <t>ジチカイ</t>
    </rPh>
    <rPh sb="21" eb="23">
      <t>ハンザイ</t>
    </rPh>
    <rPh sb="23" eb="25">
      <t>ヨクシ</t>
    </rPh>
    <rPh sb="26" eb="28">
      <t>ケイカイ</t>
    </rPh>
    <rPh sb="34" eb="36">
      <t>ジッシ</t>
    </rPh>
    <phoneticPr fontId="1"/>
  </si>
  <si>
    <t>建物外周部や駐車場などの放火火災危険個所について、住民・事業所が主体的に確認するよう、働きかけしていますか？</t>
    <rPh sb="0" eb="2">
      <t>タテモノ</t>
    </rPh>
    <rPh sb="2" eb="4">
      <t>ガイシュウ</t>
    </rPh>
    <rPh sb="4" eb="5">
      <t>ブ</t>
    </rPh>
    <rPh sb="6" eb="9">
      <t>チュウシャジョウ</t>
    </rPh>
    <rPh sb="12" eb="14">
      <t>ホウカ</t>
    </rPh>
    <rPh sb="14" eb="16">
      <t>カサイ</t>
    </rPh>
    <rPh sb="16" eb="18">
      <t>キケン</t>
    </rPh>
    <rPh sb="18" eb="20">
      <t>カショ</t>
    </rPh>
    <rPh sb="25" eb="27">
      <t>ジュウミン</t>
    </rPh>
    <rPh sb="28" eb="30">
      <t>ジギョウ</t>
    </rPh>
    <rPh sb="30" eb="31">
      <t>ショ</t>
    </rPh>
    <rPh sb="32" eb="34">
      <t>シュタイ</t>
    </rPh>
    <rPh sb="34" eb="35">
      <t>テキ</t>
    </rPh>
    <rPh sb="36" eb="38">
      <t>カクニン</t>
    </rPh>
    <rPh sb="43" eb="44">
      <t>ハタラ</t>
    </rPh>
    <phoneticPr fontId="1"/>
  </si>
  <si>
    <t>放火火災防止対策は、地域ぐるみの取り組みが有効だと思いますか？</t>
    <rPh sb="0" eb="2">
      <t>ホウカ</t>
    </rPh>
    <rPh sb="2" eb="4">
      <t>カサイ</t>
    </rPh>
    <rPh sb="4" eb="6">
      <t>ボウシ</t>
    </rPh>
    <rPh sb="6" eb="8">
      <t>タイサク</t>
    </rPh>
    <rPh sb="10" eb="12">
      <t>チイキ</t>
    </rPh>
    <rPh sb="16" eb="17">
      <t>ト</t>
    </rPh>
    <rPh sb="18" eb="19">
      <t>ク</t>
    </rPh>
    <rPh sb="21" eb="23">
      <t>ユウコウ</t>
    </rPh>
    <rPh sb="25" eb="26">
      <t>オモ</t>
    </rPh>
    <phoneticPr fontId="1"/>
  </si>
  <si>
    <t>放火火災防止対策に関し、地域住民の意識・関心は高いと思われますか？</t>
    <rPh sb="0" eb="2">
      <t>ホウカ</t>
    </rPh>
    <rPh sb="2" eb="4">
      <t>カサイ</t>
    </rPh>
    <rPh sb="4" eb="6">
      <t>ボウシ</t>
    </rPh>
    <rPh sb="6" eb="8">
      <t>タイサク</t>
    </rPh>
    <rPh sb="9" eb="10">
      <t>カン</t>
    </rPh>
    <rPh sb="12" eb="14">
      <t>チイキ</t>
    </rPh>
    <rPh sb="14" eb="16">
      <t>ジュウミン</t>
    </rPh>
    <rPh sb="17" eb="19">
      <t>イシキ</t>
    </rPh>
    <rPh sb="20" eb="22">
      <t>カンシン</t>
    </rPh>
    <rPh sb="23" eb="24">
      <t>タカ</t>
    </rPh>
    <rPh sb="26" eb="27">
      <t>オモ</t>
    </rPh>
    <phoneticPr fontId="1"/>
  </si>
  <si>
    <t>地域ぐるみで防災指導会などの活動や行事を定期的に行っていますか？</t>
    <rPh sb="0" eb="2">
      <t>チイキ</t>
    </rPh>
    <rPh sb="6" eb="8">
      <t>ボウサイ</t>
    </rPh>
    <rPh sb="8" eb="10">
      <t>シドウ</t>
    </rPh>
    <rPh sb="10" eb="11">
      <t>カイ</t>
    </rPh>
    <rPh sb="14" eb="16">
      <t>カツドウ</t>
    </rPh>
    <rPh sb="17" eb="19">
      <t>ギョウジ</t>
    </rPh>
    <rPh sb="20" eb="23">
      <t>テイキテキ</t>
    </rPh>
    <rPh sb="24" eb="25">
      <t>オコナ</t>
    </rPh>
    <phoneticPr fontId="1"/>
  </si>
  <si>
    <t>○　採点票　（地域用）</t>
    <rPh sb="7" eb="9">
      <t>チイキ</t>
    </rPh>
    <phoneticPr fontId="1"/>
  </si>
  <si>
    <t>　　先ほどの評価シート（地域用）でチェックした回答内容と、下表の回答内容が一致</t>
    <rPh sb="12" eb="14">
      <t>チイキ</t>
    </rPh>
    <phoneticPr fontId="1"/>
  </si>
  <si>
    <t>③</t>
  </si>
  <si>
    <t>④</t>
    <phoneticPr fontId="1"/>
  </si>
  <si>
    <t>火災の初期対応</t>
    <rPh sb="0" eb="2">
      <t>カサイ</t>
    </rPh>
    <rPh sb="3" eb="5">
      <t>ショキ</t>
    </rPh>
    <rPh sb="5" eb="7">
      <t>タイオウ</t>
    </rPh>
    <phoneticPr fontId="1"/>
  </si>
  <si>
    <t>点</t>
    <rPh sb="0" eb="1">
      <t>テン</t>
    </rPh>
    <phoneticPr fontId="1"/>
  </si>
  <si>
    <t>⑤</t>
    <phoneticPr fontId="1"/>
  </si>
  <si>
    <t>コミュニティ</t>
    <phoneticPr fontId="1"/>
  </si>
  <si>
    <t>⑥</t>
    <phoneticPr fontId="1"/>
  </si>
  <si>
    <t>住民同士の協力体制</t>
    <rPh sb="0" eb="2">
      <t>ジュウミン</t>
    </rPh>
    <rPh sb="2" eb="4">
      <t>ドウシ</t>
    </rPh>
    <rPh sb="5" eb="7">
      <t>キョウリョク</t>
    </rPh>
    <rPh sb="7" eb="9">
      <t>タイセイ</t>
    </rPh>
    <phoneticPr fontId="1"/>
  </si>
  <si>
    <t>⑤コミュニティ</t>
    <phoneticPr fontId="1"/>
  </si>
  <si>
    <t>⑥住民同士の協力体制</t>
    <rPh sb="1" eb="3">
      <t>ジュウミン</t>
    </rPh>
    <rPh sb="3" eb="5">
      <t>ドウシ</t>
    </rPh>
    <rPh sb="6" eb="8">
      <t>キョウリョク</t>
    </rPh>
    <rPh sb="8" eb="10">
      <t>タイセイ</t>
    </rPh>
    <phoneticPr fontId="1"/>
  </si>
  <si>
    <t>はい・ほぼ充足されている</t>
    <rPh sb="5" eb="7">
      <t>ジュウソク</t>
    </rPh>
    <phoneticPr fontId="1"/>
  </si>
  <si>
    <t>はい</t>
    <phoneticPr fontId="1"/>
  </si>
  <si>
    <t>ない</t>
    <phoneticPr fontId="1"/>
  </si>
  <si>
    <t>ない</t>
    <phoneticPr fontId="1"/>
  </si>
  <si>
    <t>少ない地域である</t>
    <rPh sb="0" eb="1">
      <t>スク</t>
    </rPh>
    <rPh sb="3" eb="5">
      <t>チイキ</t>
    </rPh>
    <phoneticPr fontId="1"/>
  </si>
  <si>
    <t>少ない</t>
    <rPh sb="0" eb="1">
      <t>スク</t>
    </rPh>
    <phoneticPr fontId="1"/>
  </si>
  <si>
    <t>放置される傾向がない</t>
    <rPh sb="0" eb="2">
      <t>ホウチ</t>
    </rPh>
    <rPh sb="5" eb="7">
      <t>ケイコウ</t>
    </rPh>
    <phoneticPr fontId="1"/>
  </si>
  <si>
    <t>放置されていない</t>
    <rPh sb="0" eb="2">
      <t>ホウチ</t>
    </rPh>
    <phoneticPr fontId="1"/>
  </si>
  <si>
    <t>はい・散乱していない</t>
    <rPh sb="3" eb="5">
      <t>サンラン</t>
    </rPh>
    <phoneticPr fontId="1"/>
  </si>
  <si>
    <t>見かけない</t>
    <rPh sb="0" eb="1">
      <t>ミ</t>
    </rPh>
    <phoneticPr fontId="1"/>
  </si>
  <si>
    <t>○　評価結果票　（地域用）　　　　　　あなたのお住まいの地域の放火火災に対する危険度評価結果</t>
    <rPh sb="2" eb="4">
      <t>ヒョウカ</t>
    </rPh>
    <rPh sb="4" eb="6">
      <t>ケッカ</t>
    </rPh>
    <rPh sb="9" eb="11">
      <t>チイキ</t>
    </rPh>
    <rPh sb="11" eb="12">
      <t>ヨウ</t>
    </rPh>
    <rPh sb="24" eb="25">
      <t>ス</t>
    </rPh>
    <rPh sb="28" eb="30">
      <t>チイキ</t>
    </rPh>
    <rPh sb="31" eb="33">
      <t>ホウカ</t>
    </rPh>
    <rPh sb="33" eb="35">
      <t>カサイ</t>
    </rPh>
    <rPh sb="36" eb="37">
      <t>タイ</t>
    </rPh>
    <rPh sb="39" eb="42">
      <t>キケンド</t>
    </rPh>
    <rPh sb="42" eb="44">
      <t>ヒョウカ</t>
    </rPh>
    <rPh sb="44" eb="46">
      <t>ケッカ</t>
    </rPh>
    <phoneticPr fontId="1"/>
  </si>
  <si>
    <t>○　対策集例　（地域用）</t>
    <rPh sb="8" eb="10">
      <t>チイキ</t>
    </rPh>
    <rPh sb="10" eb="11">
      <t>ヨウ</t>
    </rPh>
    <phoneticPr fontId="1"/>
  </si>
  <si>
    <t>　　　あなたのお住まいの地域における放火火災の防止に向けた対策集例</t>
    <rPh sb="8" eb="9">
      <t>ス</t>
    </rPh>
    <rPh sb="12" eb="14">
      <t>チイキ</t>
    </rPh>
    <phoneticPr fontId="1"/>
  </si>
  <si>
    <t>◆侵入監視センサー等の機器導入について,自治会・行政機関の担当者が連携して促進を図る。</t>
    <rPh sb="37" eb="39">
      <t>ソクシン</t>
    </rPh>
    <rPh sb="40" eb="41">
      <t>ハカ</t>
    </rPh>
    <phoneticPr fontId="1"/>
  </si>
  <si>
    <t>◆放火監視機器等が作動した場合の初動対応について、広報活動を通じて地域住民に周知しておく。</t>
    <rPh sb="33" eb="35">
      <t>チイキ</t>
    </rPh>
    <rPh sb="35" eb="37">
      <t>ジュウミン</t>
    </rPh>
    <rPh sb="38" eb="40">
      <t>シュウチ</t>
    </rPh>
    <phoneticPr fontId="1"/>
  </si>
  <si>
    <t>◆放火火災防止の観点から、警察・道路管理者等との協力により放置車両の移動や違法広告物の撤去を徹底する。</t>
    <rPh sb="34" eb="36">
      <t>イドウ</t>
    </rPh>
    <rPh sb="37" eb="39">
      <t>イホウ</t>
    </rPh>
    <rPh sb="39" eb="41">
      <t>コウコク</t>
    </rPh>
    <rPh sb="41" eb="42">
      <t>ブツ</t>
    </rPh>
    <rPh sb="43" eb="45">
      <t>テッキョ</t>
    </rPh>
    <rPh sb="46" eb="48">
      <t>テッテイ</t>
    </rPh>
    <phoneticPr fontId="1"/>
  </si>
  <si>
    <t>◆不法駐車禁止等の立て看板等を設置し、消防活動阻害要因の排除を呼びかける。</t>
  </si>
  <si>
    <t>◆消火器の使用方法や通報連絡の手順について、自治会等の訓練を通じて住民に指導する。</t>
    <rPh sb="33" eb="35">
      <t>ジュウミン</t>
    </rPh>
    <rPh sb="36" eb="38">
      <t>シドウ</t>
    </rPh>
    <phoneticPr fontId="1"/>
  </si>
  <si>
    <t>５．コミュニティ</t>
    <phoneticPr fontId="1"/>
  </si>
  <si>
    <t>◆自主防災組織や町内会・自治会等の連携による放火火災予防対策への取組みを強化する。</t>
    <rPh sb="36" eb="38">
      <t>キョウカ</t>
    </rPh>
    <phoneticPr fontId="1"/>
  </si>
  <si>
    <t>６．住民同士の
　　　　協力体制</t>
    <rPh sb="2" eb="4">
      <t>ジュウミン</t>
    </rPh>
    <rPh sb="4" eb="6">
      <t>ドウシ</t>
    </rPh>
    <rPh sb="12" eb="14">
      <t>キョウリョク</t>
    </rPh>
    <rPh sb="14" eb="16">
      <t>タイセイ</t>
    </rPh>
    <phoneticPr fontId="1"/>
  </si>
  <si>
    <t>◆連続放火が発生している場合、消防車のサイレンが聞こえた際、一斉に照明を点灯したり、窓を開けたりする。</t>
    <rPh sb="36" eb="38">
      <t>テントウ</t>
    </rPh>
    <rPh sb="42" eb="43">
      <t>マド</t>
    </rPh>
    <rPh sb="44" eb="45">
      <t>ア</t>
    </rPh>
    <phoneticPr fontId="1"/>
  </si>
  <si>
    <t>◆自主防災組織や町内会・自治会等の連携による放火火災予防対策への取組みを強化する</t>
    <rPh sb="36" eb="38">
      <t>キョウカ</t>
    </rPh>
    <phoneticPr fontId="1"/>
  </si>
  <si>
    <t>◆発災時対応訓練や講習会を積極的に実施し、近隣者による連携体制を強化する。</t>
    <phoneticPr fontId="1"/>
  </si>
  <si>
    <t>◆放火火災予防における地域協力の重要性について、住民の認識を高める。</t>
    <phoneticPr fontId="1"/>
  </si>
  <si>
    <t>◆地域でセミナー等を積極的に企画し、地域住民の連携を深める。</t>
    <phoneticPr fontId="1"/>
  </si>
  <si>
    <t>◆旅行等不在時の用心のため、お互いに近隣への声かけ運動を習慣づける。</t>
    <phoneticPr fontId="1"/>
  </si>
  <si>
    <t>◆不審者の動向を注視する等、地域一体的な警戒心を高める。</t>
    <phoneticPr fontId="1"/>
  </si>
  <si>
    <t>◆自治会等メーリングリストで注意喚起メールを出す。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</si>
</sst>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b/>
      <sz val="8"/>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b/>
      <sz val="9"/>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gradientFill degree="90">
        <stop position="0">
          <color theme="0"/>
        </stop>
        <stop position="0.5">
          <color theme="9" tint="0.80001220740379042"/>
        </stop>
        <stop position="1">
          <color theme="0"/>
        </stop>
      </gradient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double">
        <color auto="1"/>
      </top>
      <bottom/>
      <diagonal/>
    </border>
    <border>
      <left/>
      <right/>
      <top/>
      <bottom style="double">
        <color auto="1"/>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lignment vertical="center"/>
    </xf>
    <xf numFmtId="0" fontId="0" fillId="2" borderId="1" xfId="0" applyFill="1" applyBorder="1">
      <alignment vertical="center"/>
    </xf>
    <xf numFmtId="0" fontId="0" fillId="0" borderId="0" xfId="0" applyFill="1">
      <alignment vertical="center"/>
    </xf>
    <xf numFmtId="0" fontId="0" fillId="0" borderId="1" xfId="0" applyBorder="1" applyProtection="1">
      <alignment vertical="center"/>
      <protection locked="0"/>
    </xf>
    <xf numFmtId="0" fontId="6" fillId="0" borderId="8"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Alignment="1">
      <alignment vertical="center"/>
    </xf>
    <xf numFmtId="0" fontId="4" fillId="0" borderId="0" xfId="0" applyFont="1" applyBorder="1" applyAlignment="1">
      <alignment vertical="center" wrapText="1"/>
    </xf>
    <xf numFmtId="0" fontId="5" fillId="4" borderId="20" xfId="0" applyFont="1" applyFill="1" applyBorder="1" applyAlignment="1">
      <alignment vertical="center"/>
    </xf>
    <xf numFmtId="0" fontId="5" fillId="0" borderId="24" xfId="0" applyFont="1" applyBorder="1">
      <alignment vertical="center"/>
    </xf>
    <xf numFmtId="0" fontId="5" fillId="0" borderId="26" xfId="0" applyFont="1" applyBorder="1">
      <alignment vertical="center"/>
    </xf>
    <xf numFmtId="0" fontId="5" fillId="0" borderId="26" xfId="0" applyFont="1" applyBorder="1" applyAlignment="1">
      <alignment horizontal="center" vertical="center"/>
    </xf>
    <xf numFmtId="0" fontId="5" fillId="0" borderId="25" xfId="0" applyFont="1" applyBorder="1">
      <alignment vertical="center"/>
    </xf>
    <xf numFmtId="0" fontId="0" fillId="0" borderId="27" xfId="0" applyBorder="1">
      <alignment vertical="center"/>
    </xf>
    <xf numFmtId="0" fontId="5" fillId="0" borderId="1" xfId="0" applyFont="1" applyBorder="1" applyAlignment="1">
      <alignment vertical="center" wrapText="1"/>
    </xf>
    <xf numFmtId="0" fontId="0" fillId="6" borderId="28" xfId="0"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0" fillId="0" borderId="0" xfId="0" applyAlignment="1">
      <alignment horizontal="left" vertical="center"/>
    </xf>
    <xf numFmtId="0" fontId="7" fillId="0" borderId="4" xfId="0" applyFont="1" applyFill="1" applyBorder="1" applyAlignment="1">
      <alignment vertical="center" wrapText="1" shrinkToFit="1"/>
    </xf>
    <xf numFmtId="0" fontId="7" fillId="0" borderId="29" xfId="0" applyFont="1" applyFill="1" applyBorder="1" applyAlignment="1">
      <alignment vertical="center" wrapText="1" shrinkToFit="1"/>
    </xf>
    <xf numFmtId="0" fontId="4" fillId="0" borderId="0" xfId="0" applyFont="1" applyBorder="1" applyAlignment="1">
      <alignment horizontal="center" vertical="center" wrapText="1"/>
    </xf>
    <xf numFmtId="0" fontId="6" fillId="0" borderId="34" xfId="0" applyFont="1" applyFill="1" applyBorder="1" applyAlignment="1">
      <alignment horizontal="center" vertical="center"/>
    </xf>
    <xf numFmtId="0" fontId="6" fillId="0" borderId="39"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5" borderId="1" xfId="0" applyFill="1" applyBorder="1" applyAlignment="1">
      <alignment horizontal="center" vertical="center"/>
    </xf>
    <xf numFmtId="0" fontId="0" fillId="0" borderId="3" xfId="0" applyBorder="1">
      <alignment vertical="center"/>
    </xf>
    <xf numFmtId="0" fontId="0" fillId="2" borderId="3" xfId="0" applyFill="1" applyBorder="1">
      <alignment vertical="center"/>
    </xf>
    <xf numFmtId="0" fontId="0" fillId="5" borderId="7" xfId="0" applyFill="1" applyBorder="1" applyAlignment="1">
      <alignment horizontal="center" vertical="center"/>
    </xf>
    <xf numFmtId="0" fontId="11" fillId="0" borderId="30" xfId="0" applyFont="1" applyBorder="1" applyAlignment="1">
      <alignment vertical="center" textRotation="255" wrapText="1"/>
    </xf>
    <xf numFmtId="0" fontId="0" fillId="0" borderId="26" xfId="0" applyBorder="1">
      <alignment vertical="center"/>
    </xf>
    <xf numFmtId="0" fontId="0" fillId="5" borderId="11" xfId="0" applyFill="1" applyBorder="1" applyAlignment="1">
      <alignment horizontal="center" vertical="center"/>
    </xf>
    <xf numFmtId="0" fontId="0" fillId="0" borderId="25" xfId="0" applyBorder="1">
      <alignment vertical="center"/>
    </xf>
    <xf numFmtId="0" fontId="11" fillId="0" borderId="30" xfId="0" applyFont="1" applyBorder="1" applyAlignment="1">
      <alignment textRotation="255" wrapText="1"/>
    </xf>
    <xf numFmtId="0" fontId="11" fillId="0" borderId="30" xfId="0" applyFont="1" applyBorder="1" applyAlignment="1">
      <alignment horizontal="center" textRotation="255" wrapText="1"/>
    </xf>
    <xf numFmtId="0" fontId="6" fillId="0" borderId="0" xfId="0" applyFont="1">
      <alignment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0" fillId="0" borderId="17" xfId="0" applyBorder="1" applyAlignment="1">
      <alignment horizontal="left" vertical="center"/>
    </xf>
    <xf numFmtId="0" fontId="0" fillId="0" borderId="1" xfId="0" applyBorder="1" applyAlignment="1">
      <alignment horizontal="center" vertical="center" wrapText="1"/>
    </xf>
    <xf numFmtId="0" fontId="5" fillId="0" borderId="0" xfId="0" applyFont="1" applyAlignment="1">
      <alignment horizontal="center" vertical="center"/>
    </xf>
    <xf numFmtId="0" fontId="0" fillId="6" borderId="28" xfId="0" applyFill="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8" fillId="0" borderId="27" xfId="0" applyFont="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center" vertical="center" wrapText="1"/>
    </xf>
    <xf numFmtId="0" fontId="9" fillId="0" borderId="2" xfId="0" applyFont="1" applyBorder="1" applyAlignment="1">
      <alignment vertical="center"/>
    </xf>
    <xf numFmtId="0" fontId="9" fillId="0" borderId="0" xfId="0" applyFont="1" applyBorder="1" applyAlignment="1">
      <alignmen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13" fillId="0" borderId="11"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shrinkToFit="1"/>
    </xf>
    <xf numFmtId="0" fontId="13" fillId="0" borderId="15" xfId="0" applyFont="1" applyFill="1" applyBorder="1" applyAlignment="1">
      <alignment horizontal="left" vertical="center" wrapText="1" shrinkToFit="1"/>
    </xf>
    <xf numFmtId="0" fontId="12" fillId="0" borderId="1" xfId="0" applyFont="1" applyBorder="1" applyAlignment="1">
      <alignment horizontal="left" vertical="center" indent="1" shrinkToFi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0"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44" xfId="0" applyBorder="1" applyAlignment="1">
      <alignment horizontal="left" vertical="center" wrapText="1"/>
    </xf>
    <xf numFmtId="0" fontId="0" fillId="3" borderId="42" xfId="0" applyFill="1" applyBorder="1" applyAlignment="1">
      <alignment horizontal="center" vertical="center"/>
    </xf>
    <xf numFmtId="0" fontId="0" fillId="3" borderId="41" xfId="0" applyFill="1" applyBorder="1" applyAlignment="1">
      <alignment horizontal="center" vertical="center"/>
    </xf>
    <xf numFmtId="0" fontId="0" fillId="3" borderId="43" xfId="0" applyFill="1" applyBorder="1" applyAlignment="1">
      <alignment horizontal="center" vertical="center"/>
    </xf>
    <xf numFmtId="0" fontId="6" fillId="0" borderId="2" xfId="0" applyFont="1" applyBorder="1" applyAlignment="1">
      <alignment horizontal="center" vertical="top" textRotation="255" wrapText="1"/>
    </xf>
    <xf numFmtId="0" fontId="6" fillId="0" borderId="33" xfId="0" applyFont="1" applyBorder="1" applyAlignment="1">
      <alignment horizontal="center" vertical="top" textRotation="255" wrapText="1"/>
    </xf>
    <xf numFmtId="0" fontId="5" fillId="0" borderId="2" xfId="0" applyFont="1" applyBorder="1" applyAlignment="1">
      <alignment horizontal="center" vertical="top" textRotation="255" wrapText="1"/>
    </xf>
    <xf numFmtId="0" fontId="5" fillId="0" borderId="33" xfId="0" applyFont="1" applyBorder="1" applyAlignment="1">
      <alignment horizontal="center" vertical="top" textRotation="255" wrapText="1"/>
    </xf>
    <xf numFmtId="0" fontId="13" fillId="0" borderId="37" xfId="0" applyFont="1" applyFill="1" applyBorder="1" applyAlignment="1">
      <alignment horizontal="left" vertical="center" wrapText="1" shrinkToFit="1"/>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6" fillId="0" borderId="2"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35" xfId="0" applyFont="1" applyBorder="1" applyAlignment="1">
      <alignment horizontal="center" vertical="center"/>
    </xf>
    <xf numFmtId="0" fontId="10" fillId="5" borderId="1" xfId="0" applyFont="1" applyFill="1" applyBorder="1" applyAlignment="1">
      <alignment horizontal="center" vertical="center" wrapText="1"/>
    </xf>
    <xf numFmtId="0" fontId="10" fillId="5" borderId="35" xfId="0" applyFont="1" applyFill="1" applyBorder="1" applyAlignment="1">
      <alignment horizontal="center" vertical="center"/>
    </xf>
    <xf numFmtId="0" fontId="13" fillId="0" borderId="35" xfId="0" applyFont="1" applyFill="1" applyBorder="1" applyAlignment="1">
      <alignment horizontal="left" vertical="center" wrapText="1" shrinkToFi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5F0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5094050743657"/>
          <c:y val="0.16871169261352376"/>
          <c:w val="0.48593027861105526"/>
          <c:h val="0.65227414140799966"/>
        </c:manualLayout>
      </c:layout>
      <c:radarChart>
        <c:radarStyle val="marker"/>
        <c:varyColors val="0"/>
        <c:ser>
          <c:idx val="0"/>
          <c:order val="0"/>
          <c:spPr>
            <a:ln cmpd="sng">
              <a:solidFill>
                <a:srgbClr val="FF0000"/>
              </a:solidFill>
            </a:ln>
          </c:spPr>
          <c:marker>
            <c:symbol val="circle"/>
            <c:size val="7"/>
            <c:spPr>
              <a:solidFill>
                <a:srgbClr val="FF0000"/>
              </a:solidFill>
              <a:ln>
                <a:solidFill>
                  <a:srgbClr val="FF0000"/>
                </a:solidFill>
              </a:ln>
            </c:spPr>
          </c:marker>
          <c:cat>
            <c:strRef>
              <c:f>'地域用 '!$M$58:$M$63</c:f>
              <c:strCache>
                <c:ptCount val="6"/>
                <c:pt idx="0">
                  <c:v>①環境の要因</c:v>
                </c:pt>
                <c:pt idx="1">
                  <c:v>②敷地や建物への侵入防止</c:v>
                </c:pt>
                <c:pt idx="2">
                  <c:v>③可燃物などの整理</c:v>
                </c:pt>
                <c:pt idx="3">
                  <c:v>④火災の初期対応</c:v>
                </c:pt>
                <c:pt idx="4">
                  <c:v>⑤コミュニティ</c:v>
                </c:pt>
                <c:pt idx="5">
                  <c:v>⑥住民同士の協力体制</c:v>
                </c:pt>
              </c:strCache>
            </c:strRef>
          </c:cat>
          <c:val>
            <c:numRef>
              <c:f>'地域用 '!$N$58:$N$63</c:f>
              <c:numCache>
                <c:formatCode>General</c:formatCode>
                <c:ptCount val="6"/>
                <c:pt idx="0">
                  <c:v>0</c:v>
                </c:pt>
                <c:pt idx="1">
                  <c:v>0</c:v>
                </c:pt>
                <c:pt idx="2">
                  <c:v>0</c:v>
                </c:pt>
                <c:pt idx="3">
                  <c:v>0</c:v>
                </c:pt>
                <c:pt idx="4">
                  <c:v>0</c:v>
                </c:pt>
                <c:pt idx="5">
                  <c:v>0</c:v>
                </c:pt>
              </c:numCache>
            </c:numRef>
          </c:val>
        </c:ser>
        <c:ser>
          <c:idx val="1"/>
          <c:order val="1"/>
          <c:spPr>
            <a:ln w="6350">
              <a:solidFill>
                <a:schemeClr val="accent1">
                  <a:lumMod val="40000"/>
                  <a:lumOff val="60000"/>
                </a:schemeClr>
              </a:solidFill>
              <a:prstDash val="dash"/>
            </a:ln>
          </c:spPr>
          <c:marker>
            <c:symbol val="none"/>
          </c:marker>
          <c:cat>
            <c:strRef>
              <c:f>'地域用 '!$M$58:$M$63</c:f>
              <c:strCache>
                <c:ptCount val="6"/>
                <c:pt idx="0">
                  <c:v>①環境の要因</c:v>
                </c:pt>
                <c:pt idx="1">
                  <c:v>②敷地や建物への侵入防止</c:v>
                </c:pt>
                <c:pt idx="2">
                  <c:v>③可燃物などの整理</c:v>
                </c:pt>
                <c:pt idx="3">
                  <c:v>④火災の初期対応</c:v>
                </c:pt>
                <c:pt idx="4">
                  <c:v>⑤コミュニティ</c:v>
                </c:pt>
                <c:pt idx="5">
                  <c:v>⑥住民同士の協力体制</c:v>
                </c:pt>
              </c:strCache>
            </c:strRef>
          </c:cat>
          <c:val>
            <c:numRef>
              <c:f>'地域用 '!$O$58:$O$63</c:f>
              <c:numCache>
                <c:formatCode>General</c:formatCode>
                <c:ptCount val="6"/>
                <c:pt idx="0">
                  <c:v>100</c:v>
                </c:pt>
                <c:pt idx="1">
                  <c:v>100</c:v>
                </c:pt>
                <c:pt idx="2">
                  <c:v>100</c:v>
                </c:pt>
                <c:pt idx="3">
                  <c:v>100</c:v>
                </c:pt>
                <c:pt idx="4">
                  <c:v>100</c:v>
                </c:pt>
                <c:pt idx="5">
                  <c:v>100</c:v>
                </c:pt>
              </c:numCache>
            </c:numRef>
          </c:val>
        </c:ser>
        <c:dLbls>
          <c:showLegendKey val="0"/>
          <c:showVal val="0"/>
          <c:showCatName val="0"/>
          <c:showSerName val="0"/>
          <c:showPercent val="0"/>
          <c:showBubbleSize val="0"/>
        </c:dLbls>
        <c:axId val="92284032"/>
        <c:axId val="96473472"/>
      </c:radarChart>
      <c:catAx>
        <c:axId val="92284032"/>
        <c:scaling>
          <c:orientation val="minMax"/>
        </c:scaling>
        <c:delete val="0"/>
        <c:axPos val="b"/>
        <c:majorGridlines/>
        <c:majorTickMark val="out"/>
        <c:minorTickMark val="none"/>
        <c:tickLblPos val="nextTo"/>
        <c:txPr>
          <a:bodyPr/>
          <a:lstStyle/>
          <a:p>
            <a:pPr>
              <a:defRPr sz="1200" baseline="0"/>
            </a:pPr>
            <a:endParaRPr lang="ja-JP"/>
          </a:p>
        </c:txPr>
        <c:crossAx val="96473472"/>
        <c:crosses val="autoZero"/>
        <c:auto val="1"/>
        <c:lblAlgn val="ctr"/>
        <c:lblOffset val="100"/>
        <c:noMultiLvlLbl val="0"/>
      </c:catAx>
      <c:valAx>
        <c:axId val="96473472"/>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dash"/>
            </a:ln>
          </c:spPr>
        </c:majorGridlines>
        <c:numFmt formatCode="General" sourceLinked="1"/>
        <c:majorTickMark val="cross"/>
        <c:minorTickMark val="none"/>
        <c:tickLblPos val="nextTo"/>
        <c:crossAx val="9228403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N$4" lockText="1" noThreeD="1"/>
</file>

<file path=xl/ctrlProps/ctrlProp10.xml><?xml version="1.0" encoding="utf-8"?>
<formControlPr xmlns="http://schemas.microsoft.com/office/spreadsheetml/2009/9/main" objectType="CheckBox" fmlaLink="$P$8" lockText="1" noThreeD="1"/>
</file>

<file path=xl/ctrlProps/ctrlProp11.xml><?xml version="1.0" encoding="utf-8"?>
<formControlPr xmlns="http://schemas.microsoft.com/office/spreadsheetml/2009/9/main" objectType="CheckBox" fmlaLink="$N$9" lockText="1" noThreeD="1"/>
</file>

<file path=xl/ctrlProps/ctrlProp12.xml><?xml version="1.0" encoding="utf-8"?>
<formControlPr xmlns="http://schemas.microsoft.com/office/spreadsheetml/2009/9/main" objectType="CheckBox" fmlaLink="$P$9" lockText="1" noThreeD="1"/>
</file>

<file path=xl/ctrlProps/ctrlProp13.xml><?xml version="1.0" encoding="utf-8"?>
<formControlPr xmlns="http://schemas.microsoft.com/office/spreadsheetml/2009/9/main" objectType="CheckBox" fmlaLink="$N$10" lockText="1" noThreeD="1"/>
</file>

<file path=xl/ctrlProps/ctrlProp14.xml><?xml version="1.0" encoding="utf-8"?>
<formControlPr xmlns="http://schemas.microsoft.com/office/spreadsheetml/2009/9/main" objectType="CheckBox" fmlaLink="$P$10" lockText="1" noThreeD="1"/>
</file>

<file path=xl/ctrlProps/ctrlProp15.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fmlaLink="$P$11" lockText="1" noThreeD="1"/>
</file>

<file path=xl/ctrlProps/ctrlProp17.xml><?xml version="1.0" encoding="utf-8"?>
<formControlPr xmlns="http://schemas.microsoft.com/office/spreadsheetml/2009/9/main" objectType="CheckBox" fmlaLink="$N$12" lockText="1" noThreeD="1"/>
</file>

<file path=xl/ctrlProps/ctrlProp18.xml><?xml version="1.0" encoding="utf-8"?>
<formControlPr xmlns="http://schemas.microsoft.com/office/spreadsheetml/2009/9/main" objectType="CheckBox" fmlaLink="$P$12" lockText="1" noThreeD="1"/>
</file>

<file path=xl/ctrlProps/ctrlProp19.xml><?xml version="1.0" encoding="utf-8"?>
<formControlPr xmlns="http://schemas.microsoft.com/office/spreadsheetml/2009/9/main" objectType="CheckBox" fmlaLink="$N$13" lockText="1" noThreeD="1"/>
</file>

<file path=xl/ctrlProps/ctrlProp2.xml><?xml version="1.0" encoding="utf-8"?>
<formControlPr xmlns="http://schemas.microsoft.com/office/spreadsheetml/2009/9/main" objectType="CheckBox" fmlaLink="$P$4" lockText="1" noThreeD="1"/>
</file>

<file path=xl/ctrlProps/ctrlProp20.xml><?xml version="1.0" encoding="utf-8"?>
<formControlPr xmlns="http://schemas.microsoft.com/office/spreadsheetml/2009/9/main" objectType="CheckBox" fmlaLink="$P$13" lockText="1" noThreeD="1"/>
</file>

<file path=xl/ctrlProps/ctrlProp21.xml><?xml version="1.0" encoding="utf-8"?>
<formControlPr xmlns="http://schemas.microsoft.com/office/spreadsheetml/2009/9/main" objectType="CheckBox" fmlaLink="$N$14" lockText="1" noThreeD="1"/>
</file>

<file path=xl/ctrlProps/ctrlProp22.xml><?xml version="1.0" encoding="utf-8"?>
<formControlPr xmlns="http://schemas.microsoft.com/office/spreadsheetml/2009/9/main" objectType="CheckBox" fmlaLink="$P$14" lockText="1" noThreeD="1"/>
</file>

<file path=xl/ctrlProps/ctrlProp23.xml><?xml version="1.0" encoding="utf-8"?>
<formControlPr xmlns="http://schemas.microsoft.com/office/spreadsheetml/2009/9/main" objectType="CheckBox" fmlaLink="$N$15" lockText="1" noThreeD="1"/>
</file>

<file path=xl/ctrlProps/ctrlProp24.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N$16" lockText="1" noThreeD="1"/>
</file>

<file path=xl/ctrlProps/ctrlProp26.xml><?xml version="1.0" encoding="utf-8"?>
<formControlPr xmlns="http://schemas.microsoft.com/office/spreadsheetml/2009/9/main" objectType="CheckBox" fmlaLink="$P$16" lockText="1" noThreeD="1"/>
</file>

<file path=xl/ctrlProps/ctrlProp27.xml><?xml version="1.0" encoding="utf-8"?>
<formControlPr xmlns="http://schemas.microsoft.com/office/spreadsheetml/2009/9/main" objectType="CheckBox" fmlaLink="$N$17" lockText="1" noThreeD="1"/>
</file>

<file path=xl/ctrlProps/ctrlProp28.xml><?xml version="1.0" encoding="utf-8"?>
<formControlPr xmlns="http://schemas.microsoft.com/office/spreadsheetml/2009/9/main" objectType="CheckBox" fmlaLink="$P$17" lockText="1" noThreeD="1"/>
</file>

<file path=xl/ctrlProps/ctrlProp29.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fmlaLink="$N$5" lockText="1" noThreeD="1"/>
</file>

<file path=xl/ctrlProps/ctrlProp30.xml><?xml version="1.0" encoding="utf-8"?>
<formControlPr xmlns="http://schemas.microsoft.com/office/spreadsheetml/2009/9/main" objectType="CheckBox" fmlaLink="$P$18" lockText="1" noThreeD="1"/>
</file>

<file path=xl/ctrlProps/ctrlProp31.xml><?xml version="1.0" encoding="utf-8"?>
<formControlPr xmlns="http://schemas.microsoft.com/office/spreadsheetml/2009/9/main" objectType="CheckBox" fmlaLink="$N$19" lockText="1" noThreeD="1"/>
</file>

<file path=xl/ctrlProps/ctrlProp32.xml><?xml version="1.0" encoding="utf-8"?>
<formControlPr xmlns="http://schemas.microsoft.com/office/spreadsheetml/2009/9/main" objectType="CheckBox" fmlaLink="$P$19" lockText="1" noThreeD="1"/>
</file>

<file path=xl/ctrlProps/ctrlProp33.xml><?xml version="1.0" encoding="utf-8"?>
<formControlPr xmlns="http://schemas.microsoft.com/office/spreadsheetml/2009/9/main" objectType="CheckBox" fmlaLink="$N$20" lockText="1" noThreeD="1"/>
</file>

<file path=xl/ctrlProps/ctrlProp34.xml><?xml version="1.0" encoding="utf-8"?>
<formControlPr xmlns="http://schemas.microsoft.com/office/spreadsheetml/2009/9/main" objectType="CheckBox" fmlaLink="$P$20" lockText="1" noThreeD="1"/>
</file>

<file path=xl/ctrlProps/ctrlProp35.xml><?xml version="1.0" encoding="utf-8"?>
<formControlPr xmlns="http://schemas.microsoft.com/office/spreadsheetml/2009/9/main" objectType="CheckBox" fmlaLink="$N$21" lockText="1" noThreeD="1"/>
</file>

<file path=xl/ctrlProps/ctrlProp36.xml><?xml version="1.0" encoding="utf-8"?>
<formControlPr xmlns="http://schemas.microsoft.com/office/spreadsheetml/2009/9/main" objectType="CheckBox" fmlaLink="$P$21" lockText="1" noThreeD="1"/>
</file>

<file path=xl/ctrlProps/ctrlProp37.xml><?xml version="1.0" encoding="utf-8"?>
<formControlPr xmlns="http://schemas.microsoft.com/office/spreadsheetml/2009/9/main" objectType="CheckBox" fmlaLink="$N$22" lockText="1" noThreeD="1"/>
</file>

<file path=xl/ctrlProps/ctrlProp38.xml><?xml version="1.0" encoding="utf-8"?>
<formControlPr xmlns="http://schemas.microsoft.com/office/spreadsheetml/2009/9/main" objectType="CheckBox" fmlaLink="$P$22" lockText="1" noThreeD="1"/>
</file>

<file path=xl/ctrlProps/ctrlProp39.xml><?xml version="1.0" encoding="utf-8"?>
<formControlPr xmlns="http://schemas.microsoft.com/office/spreadsheetml/2009/9/main" objectType="CheckBox" fmlaLink="$N$23" lockText="1" noThreeD="1"/>
</file>

<file path=xl/ctrlProps/ctrlProp4.xml><?xml version="1.0" encoding="utf-8"?>
<formControlPr xmlns="http://schemas.microsoft.com/office/spreadsheetml/2009/9/main" objectType="CheckBox" fmlaLink="$P$5" lockText="1" noThreeD="1"/>
</file>

<file path=xl/ctrlProps/ctrlProp40.xml><?xml version="1.0" encoding="utf-8"?>
<formControlPr xmlns="http://schemas.microsoft.com/office/spreadsheetml/2009/9/main" objectType="CheckBox" fmlaLink="$P$23" lockText="1" noThreeD="1"/>
</file>

<file path=xl/ctrlProps/ctrlProp41.xml><?xml version="1.0" encoding="utf-8"?>
<formControlPr xmlns="http://schemas.microsoft.com/office/spreadsheetml/2009/9/main" objectType="CheckBox" fmlaLink="$N$24" lockText="1" noThreeD="1"/>
</file>

<file path=xl/ctrlProps/ctrlProp42.xml><?xml version="1.0" encoding="utf-8"?>
<formControlPr xmlns="http://schemas.microsoft.com/office/spreadsheetml/2009/9/main" objectType="CheckBox" fmlaLink="$P$24" lockText="1" noThreeD="1"/>
</file>

<file path=xl/ctrlProps/ctrlProp43.xml><?xml version="1.0" encoding="utf-8"?>
<formControlPr xmlns="http://schemas.microsoft.com/office/spreadsheetml/2009/9/main" objectType="CheckBox" fmlaLink="$N$25" lockText="1" noThreeD="1"/>
</file>

<file path=xl/ctrlProps/ctrlProp44.xml><?xml version="1.0" encoding="utf-8"?>
<formControlPr xmlns="http://schemas.microsoft.com/office/spreadsheetml/2009/9/main" objectType="CheckBox" fmlaLink="$P$25" lockText="1" noThreeD="1"/>
</file>

<file path=xl/ctrlProps/ctrlProp45.xml><?xml version="1.0" encoding="utf-8"?>
<formControlPr xmlns="http://schemas.microsoft.com/office/spreadsheetml/2009/9/main" objectType="CheckBox" fmlaLink="$N$26" lockText="1" noThreeD="1"/>
</file>

<file path=xl/ctrlProps/ctrlProp46.xml><?xml version="1.0" encoding="utf-8"?>
<formControlPr xmlns="http://schemas.microsoft.com/office/spreadsheetml/2009/9/main" objectType="CheckBox" fmlaLink="$P$26" lockText="1" noThreeD="1"/>
</file>

<file path=xl/ctrlProps/ctrlProp47.xml><?xml version="1.0" encoding="utf-8"?>
<formControlPr xmlns="http://schemas.microsoft.com/office/spreadsheetml/2009/9/main" objectType="CheckBox" fmlaLink="$N$27" lockText="1" noThreeD="1"/>
</file>

<file path=xl/ctrlProps/ctrlProp48.xml><?xml version="1.0" encoding="utf-8"?>
<formControlPr xmlns="http://schemas.microsoft.com/office/spreadsheetml/2009/9/main" objectType="CheckBox" fmlaLink="$P$27" lockText="1" noThreeD="1"/>
</file>

<file path=xl/ctrlProps/ctrlProp49.xml><?xml version="1.0" encoding="utf-8"?>
<formControlPr xmlns="http://schemas.microsoft.com/office/spreadsheetml/2009/9/main" objectType="CheckBox" fmlaLink="$N$28" lockText="1" noThreeD="1"/>
</file>

<file path=xl/ctrlProps/ctrlProp5.xml><?xml version="1.0" encoding="utf-8"?>
<formControlPr xmlns="http://schemas.microsoft.com/office/spreadsheetml/2009/9/main" objectType="CheckBox" fmlaLink="$N$6" lockText="1" noThreeD="1"/>
</file>

<file path=xl/ctrlProps/ctrlProp50.xml><?xml version="1.0" encoding="utf-8"?>
<formControlPr xmlns="http://schemas.microsoft.com/office/spreadsheetml/2009/9/main" objectType="CheckBox" fmlaLink="$P$28" lockText="1" noThreeD="1"/>
</file>

<file path=xl/ctrlProps/ctrlProp51.xml><?xml version="1.0" encoding="utf-8"?>
<formControlPr xmlns="http://schemas.microsoft.com/office/spreadsheetml/2009/9/main" objectType="CheckBox" fmlaLink="$N$29" lockText="1" noThreeD="1"/>
</file>

<file path=xl/ctrlProps/ctrlProp52.xml><?xml version="1.0" encoding="utf-8"?>
<formControlPr xmlns="http://schemas.microsoft.com/office/spreadsheetml/2009/9/main" objectType="CheckBox" fmlaLink="$P$29" lockText="1" noThreeD="1"/>
</file>

<file path=xl/ctrlProps/ctrlProp53.xml><?xml version="1.0" encoding="utf-8"?>
<formControlPr xmlns="http://schemas.microsoft.com/office/spreadsheetml/2009/9/main" objectType="CheckBox" fmlaLink="$N$30" lockText="1" noThreeD="1"/>
</file>

<file path=xl/ctrlProps/ctrlProp54.xml><?xml version="1.0" encoding="utf-8"?>
<formControlPr xmlns="http://schemas.microsoft.com/office/spreadsheetml/2009/9/main" objectType="CheckBox" fmlaLink="$P$30" lockText="1" noThreeD="1"/>
</file>

<file path=xl/ctrlProps/ctrlProp55.xml><?xml version="1.0" encoding="utf-8"?>
<formControlPr xmlns="http://schemas.microsoft.com/office/spreadsheetml/2009/9/main" objectType="CheckBox" fmlaLink="$N$44" lockText="1" noThreeD="1"/>
</file>

<file path=xl/ctrlProps/ctrlProp56.xml><?xml version="1.0" encoding="utf-8"?>
<formControlPr xmlns="http://schemas.microsoft.com/office/spreadsheetml/2009/9/main" objectType="CheckBox" fmlaLink="$P$44" lockText="1" noThreeD="1"/>
</file>

<file path=xl/ctrlProps/ctrlProp57.xml><?xml version="1.0" encoding="utf-8"?>
<formControlPr xmlns="http://schemas.microsoft.com/office/spreadsheetml/2009/9/main" objectType="CheckBox" fmlaLink="$N$43" lockText="1" noThreeD="1"/>
</file>

<file path=xl/ctrlProps/ctrlProp58.xml><?xml version="1.0" encoding="utf-8"?>
<formControlPr xmlns="http://schemas.microsoft.com/office/spreadsheetml/2009/9/main" objectType="CheckBox" fmlaLink="$P$43" lockText="1" noThreeD="1"/>
</file>

<file path=xl/ctrlProps/ctrlProp59.xml><?xml version="1.0" encoding="utf-8"?>
<formControlPr xmlns="http://schemas.microsoft.com/office/spreadsheetml/2009/9/main" objectType="CheckBox" fmlaLink="$N$42" lockText="1" noThreeD="1"/>
</file>

<file path=xl/ctrlProps/ctrlProp6.xml><?xml version="1.0" encoding="utf-8"?>
<formControlPr xmlns="http://schemas.microsoft.com/office/spreadsheetml/2009/9/main" objectType="CheckBox" fmlaLink="$P$6" lockText="1" noThreeD="1"/>
</file>

<file path=xl/ctrlProps/ctrlProp60.xml><?xml version="1.0" encoding="utf-8"?>
<formControlPr xmlns="http://schemas.microsoft.com/office/spreadsheetml/2009/9/main" objectType="CheckBox" fmlaLink="$P$42" lockText="1" noThreeD="1"/>
</file>

<file path=xl/ctrlProps/ctrlProp61.xml><?xml version="1.0" encoding="utf-8"?>
<formControlPr xmlns="http://schemas.microsoft.com/office/spreadsheetml/2009/9/main" objectType="CheckBox" fmlaLink="$N$41" lockText="1" noThreeD="1"/>
</file>

<file path=xl/ctrlProps/ctrlProp62.xml><?xml version="1.0" encoding="utf-8"?>
<formControlPr xmlns="http://schemas.microsoft.com/office/spreadsheetml/2009/9/main" objectType="CheckBox" fmlaLink="$P$41" lockText="1" noThreeD="1"/>
</file>

<file path=xl/ctrlProps/ctrlProp63.xml><?xml version="1.0" encoding="utf-8"?>
<formControlPr xmlns="http://schemas.microsoft.com/office/spreadsheetml/2009/9/main" objectType="CheckBox" fmlaLink="$N$40" lockText="1" noThreeD="1"/>
</file>

<file path=xl/ctrlProps/ctrlProp64.xml><?xml version="1.0" encoding="utf-8"?>
<formControlPr xmlns="http://schemas.microsoft.com/office/spreadsheetml/2009/9/main" objectType="CheckBox" fmlaLink="$P$40" lockText="1" noThreeD="1"/>
</file>

<file path=xl/ctrlProps/ctrlProp65.xml><?xml version="1.0" encoding="utf-8"?>
<formControlPr xmlns="http://schemas.microsoft.com/office/spreadsheetml/2009/9/main" objectType="CheckBox" fmlaLink="$N$39" lockText="1" noThreeD="1"/>
</file>

<file path=xl/ctrlProps/ctrlProp66.xml><?xml version="1.0" encoding="utf-8"?>
<formControlPr xmlns="http://schemas.microsoft.com/office/spreadsheetml/2009/9/main" objectType="CheckBox" fmlaLink="$P$39" lockText="1" noThreeD="1"/>
</file>

<file path=xl/ctrlProps/ctrlProp67.xml><?xml version="1.0" encoding="utf-8"?>
<formControlPr xmlns="http://schemas.microsoft.com/office/spreadsheetml/2009/9/main" objectType="CheckBox" fmlaLink="$N$38" lockText="1" noThreeD="1"/>
</file>

<file path=xl/ctrlProps/ctrlProp68.xml><?xml version="1.0" encoding="utf-8"?>
<formControlPr xmlns="http://schemas.microsoft.com/office/spreadsheetml/2009/9/main" objectType="CheckBox" fmlaLink="$P$38" lockText="1" noThreeD="1"/>
</file>

<file path=xl/ctrlProps/ctrlProp69.xml><?xml version="1.0" encoding="utf-8"?>
<formControlPr xmlns="http://schemas.microsoft.com/office/spreadsheetml/2009/9/main" objectType="CheckBox" fmlaLink="$N$37" lockText="1" noThreeD="1"/>
</file>

<file path=xl/ctrlProps/ctrlProp7.xml><?xml version="1.0" encoding="utf-8"?>
<formControlPr xmlns="http://schemas.microsoft.com/office/spreadsheetml/2009/9/main" objectType="CheckBox" fmlaLink="$N$7" lockText="1" noThreeD="1"/>
</file>

<file path=xl/ctrlProps/ctrlProp70.xml><?xml version="1.0" encoding="utf-8"?>
<formControlPr xmlns="http://schemas.microsoft.com/office/spreadsheetml/2009/9/main" objectType="CheckBox" fmlaLink="$P$37" lockText="1" noThreeD="1"/>
</file>

<file path=xl/ctrlProps/ctrlProp71.xml><?xml version="1.0" encoding="utf-8"?>
<formControlPr xmlns="http://schemas.microsoft.com/office/spreadsheetml/2009/9/main" objectType="CheckBox" fmlaLink="$N$36" lockText="1" noThreeD="1"/>
</file>

<file path=xl/ctrlProps/ctrlProp72.xml><?xml version="1.0" encoding="utf-8"?>
<formControlPr xmlns="http://schemas.microsoft.com/office/spreadsheetml/2009/9/main" objectType="CheckBox" fmlaLink="$P$36" lockText="1" noThreeD="1"/>
</file>

<file path=xl/ctrlProps/ctrlProp73.xml><?xml version="1.0" encoding="utf-8"?>
<formControlPr xmlns="http://schemas.microsoft.com/office/spreadsheetml/2009/9/main" objectType="CheckBox" fmlaLink="$N$35" lockText="1" noThreeD="1"/>
</file>

<file path=xl/ctrlProps/ctrlProp74.xml><?xml version="1.0" encoding="utf-8"?>
<formControlPr xmlns="http://schemas.microsoft.com/office/spreadsheetml/2009/9/main" objectType="CheckBox" fmlaLink="$P$35" lockText="1" noThreeD="1"/>
</file>

<file path=xl/ctrlProps/ctrlProp75.xml><?xml version="1.0" encoding="utf-8"?>
<formControlPr xmlns="http://schemas.microsoft.com/office/spreadsheetml/2009/9/main" objectType="CheckBox" fmlaLink="$N$34" lockText="1" noThreeD="1"/>
</file>

<file path=xl/ctrlProps/ctrlProp76.xml><?xml version="1.0" encoding="utf-8"?>
<formControlPr xmlns="http://schemas.microsoft.com/office/spreadsheetml/2009/9/main" objectType="CheckBox" fmlaLink="$P$34" lockText="1" noThreeD="1"/>
</file>

<file path=xl/ctrlProps/ctrlProp77.xml><?xml version="1.0" encoding="utf-8"?>
<formControlPr xmlns="http://schemas.microsoft.com/office/spreadsheetml/2009/9/main" objectType="CheckBox" fmlaLink="$N$33" lockText="1" noThreeD="1"/>
</file>

<file path=xl/ctrlProps/ctrlProp78.xml><?xml version="1.0" encoding="utf-8"?>
<formControlPr xmlns="http://schemas.microsoft.com/office/spreadsheetml/2009/9/main" objectType="CheckBox" fmlaLink="$P$33" lockText="1" noThreeD="1"/>
</file>

<file path=xl/ctrlProps/ctrlProp79.xml><?xml version="1.0" encoding="utf-8"?>
<formControlPr xmlns="http://schemas.microsoft.com/office/spreadsheetml/2009/9/main" objectType="CheckBox" fmlaLink="$N$32" lockText="1" noThreeD="1"/>
</file>

<file path=xl/ctrlProps/ctrlProp8.xml><?xml version="1.0" encoding="utf-8"?>
<formControlPr xmlns="http://schemas.microsoft.com/office/spreadsheetml/2009/9/main" objectType="CheckBox" fmlaLink="$P$7" lockText="1" noThreeD="1"/>
</file>

<file path=xl/ctrlProps/ctrlProp80.xml><?xml version="1.0" encoding="utf-8"?>
<formControlPr xmlns="http://schemas.microsoft.com/office/spreadsheetml/2009/9/main" objectType="CheckBox" fmlaLink="$P$32" lockText="1" noThreeD="1"/>
</file>

<file path=xl/ctrlProps/ctrlProp81.xml><?xml version="1.0" encoding="utf-8"?>
<formControlPr xmlns="http://schemas.microsoft.com/office/spreadsheetml/2009/9/main" objectType="CheckBox" fmlaLink="$N$31" lockText="1" noThreeD="1"/>
</file>

<file path=xl/ctrlProps/ctrlProp82.xml><?xml version="1.0" encoding="utf-8"?>
<formControlPr xmlns="http://schemas.microsoft.com/office/spreadsheetml/2009/9/main" objectType="CheckBox" fmlaLink="$P$31" lockText="1" noThreeD="1"/>
</file>

<file path=xl/ctrlProps/ctrlProp9.xml><?xml version="1.0" encoding="utf-8"?>
<formControlPr xmlns="http://schemas.microsoft.com/office/spreadsheetml/2009/9/main" objectType="CheckBox" fmlaLink="$N$8"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jpeg"/><Relationship Id="rId13" Type="http://schemas.openxmlformats.org/officeDocument/2006/relationships/image" Target="../media/image12.jpeg"/><Relationship Id="rId3" Type="http://schemas.openxmlformats.org/officeDocument/2006/relationships/chart" Target="../charts/chart1.xml"/><Relationship Id="rId7" Type="http://schemas.openxmlformats.org/officeDocument/2006/relationships/image" Target="../media/image6.jpeg"/><Relationship Id="rId12" Type="http://schemas.openxmlformats.org/officeDocument/2006/relationships/image" Target="../media/image11.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jpeg"/><Relationship Id="rId11" Type="http://schemas.openxmlformats.org/officeDocument/2006/relationships/image" Target="../media/image10.jpeg"/><Relationship Id="rId5" Type="http://schemas.openxmlformats.org/officeDocument/2006/relationships/image" Target="../media/image4.JPG"/><Relationship Id="rId15" Type="http://schemas.openxmlformats.org/officeDocument/2006/relationships/image" Target="../media/image14.wmf"/><Relationship Id="rId10" Type="http://schemas.openxmlformats.org/officeDocument/2006/relationships/image" Target="../media/image9.jpeg"/><Relationship Id="rId4" Type="http://schemas.openxmlformats.org/officeDocument/2006/relationships/image" Target="../media/image3.jpeg"/><Relationship Id="rId9" Type="http://schemas.openxmlformats.org/officeDocument/2006/relationships/image" Target="../media/image8.jpeg"/><Relationship Id="rId1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9</xdr:col>
          <xdr:colOff>685800</xdr:colOff>
          <xdr:row>3</xdr:row>
          <xdr:rowOff>190500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はい・ほぼ充足されている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171450</xdr:rowOff>
        </xdr:from>
        <xdr:to>
          <xdr:col>7</xdr:col>
          <xdr:colOff>676275</xdr:colOff>
          <xdr:row>3</xdr:row>
          <xdr:rowOff>352425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9525</xdr:rowOff>
        </xdr:from>
        <xdr:to>
          <xdr:col>8</xdr:col>
          <xdr:colOff>342900</xdr:colOff>
          <xdr:row>4</xdr:row>
          <xdr:rowOff>180975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171450</xdr:rowOff>
        </xdr:from>
        <xdr:to>
          <xdr:col>8</xdr:col>
          <xdr:colOff>200025</xdr:colOff>
          <xdr:row>4</xdr:row>
          <xdr:rowOff>352425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7</xdr:col>
          <xdr:colOff>609600</xdr:colOff>
          <xdr:row>5</xdr:row>
          <xdr:rowOff>200025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171450</xdr:rowOff>
        </xdr:from>
        <xdr:to>
          <xdr:col>7</xdr:col>
          <xdr:colOff>676275</xdr:colOff>
          <xdr:row>5</xdr:row>
          <xdr:rowOff>352425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333375</xdr:colOff>
          <xdr:row>6</xdr:row>
          <xdr:rowOff>180975</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180975</xdr:rowOff>
        </xdr:from>
        <xdr:to>
          <xdr:col>8</xdr:col>
          <xdr:colOff>457200</xdr:colOff>
          <xdr:row>6</xdr:row>
          <xdr:rowOff>352425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609600</xdr:colOff>
          <xdr:row>7</xdr:row>
          <xdr:rowOff>200025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171450</xdr:rowOff>
        </xdr:from>
        <xdr:to>
          <xdr:col>8</xdr:col>
          <xdr:colOff>495300</xdr:colOff>
          <xdr:row>7</xdr:row>
          <xdr:rowOff>352425</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発せしたことがない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609600</xdr:colOff>
          <xdr:row>8</xdr:row>
          <xdr:rowOff>200025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180975</xdr:rowOff>
        </xdr:from>
        <xdr:to>
          <xdr:col>8</xdr:col>
          <xdr:colOff>504825</xdr:colOff>
          <xdr:row>8</xdr:row>
          <xdr:rowOff>352425</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10</xdr:col>
          <xdr:colOff>38100</xdr:colOff>
          <xdr:row>9</xdr:row>
          <xdr:rowOff>180975</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少ない地域である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161925</xdr:rowOff>
        </xdr:from>
        <xdr:to>
          <xdr:col>9</xdr:col>
          <xdr:colOff>657225</xdr:colOff>
          <xdr:row>9</xdr:row>
          <xdr:rowOff>361950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多い地域である。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95250</xdr:colOff>
          <xdr:row>10</xdr:row>
          <xdr:rowOff>190500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180975</xdr:rowOff>
        </xdr:from>
        <xdr:to>
          <xdr:col>8</xdr:col>
          <xdr:colOff>504825</xdr:colOff>
          <xdr:row>10</xdr:row>
          <xdr:rowOff>352425</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200025</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200025</xdr:rowOff>
        </xdr:from>
        <xdr:to>
          <xdr:col>9</xdr:col>
          <xdr:colOff>152400</xdr:colOff>
          <xdr:row>11</xdr:row>
          <xdr:rowOff>352425</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0</xdr:colOff>
          <xdr:row>12</xdr:row>
          <xdr:rowOff>200025</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180975</xdr:rowOff>
        </xdr:from>
        <xdr:to>
          <xdr:col>8</xdr:col>
          <xdr:colOff>161925</xdr:colOff>
          <xdr:row>12</xdr:row>
          <xdr:rowOff>352425</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13</xdr:row>
          <xdr:rowOff>200025</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180975</xdr:rowOff>
        </xdr:from>
        <xdr:to>
          <xdr:col>8</xdr:col>
          <xdr:colOff>161925</xdr:colOff>
          <xdr:row>13</xdr:row>
          <xdr:rowOff>352425</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14</xdr:row>
          <xdr:rowOff>200025</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180975</xdr:rowOff>
        </xdr:from>
        <xdr:to>
          <xdr:col>8</xdr:col>
          <xdr:colOff>161925</xdr:colOff>
          <xdr:row>14</xdr:row>
          <xdr:rowOff>352425</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15</xdr:row>
          <xdr:rowOff>200025</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180975</xdr:rowOff>
        </xdr:from>
        <xdr:to>
          <xdr:col>8</xdr:col>
          <xdr:colOff>161925</xdr:colOff>
          <xdr:row>15</xdr:row>
          <xdr:rowOff>352425</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16</xdr:row>
          <xdr:rowOff>200025</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180975</xdr:rowOff>
        </xdr:from>
        <xdr:to>
          <xdr:col>8</xdr:col>
          <xdr:colOff>161925</xdr:colOff>
          <xdr:row>16</xdr:row>
          <xdr:rowOff>352425</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17</xdr:row>
          <xdr:rowOff>200025</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180975</xdr:rowOff>
        </xdr:from>
        <xdr:to>
          <xdr:col>8</xdr:col>
          <xdr:colOff>161925</xdr:colOff>
          <xdr:row>17</xdr:row>
          <xdr:rowOff>352425</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9</xdr:col>
          <xdr:colOff>304800</xdr:colOff>
          <xdr:row>18</xdr:row>
          <xdr:rowOff>180975</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放置される傾向がない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180975</xdr:rowOff>
        </xdr:from>
        <xdr:to>
          <xdr:col>9</xdr:col>
          <xdr:colOff>628650</xdr:colOff>
          <xdr:row>18</xdr:row>
          <xdr:rowOff>352425</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放置される傾向がある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9</xdr:col>
          <xdr:colOff>266700</xdr:colOff>
          <xdr:row>19</xdr:row>
          <xdr:rowOff>171450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180975</xdr:rowOff>
        </xdr:from>
        <xdr:to>
          <xdr:col>8</xdr:col>
          <xdr:colOff>161925</xdr:colOff>
          <xdr:row>19</xdr:row>
          <xdr:rowOff>352425</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10</xdr:col>
          <xdr:colOff>590550</xdr:colOff>
          <xdr:row>20</xdr:row>
          <xdr:rowOff>180975</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180975</xdr:rowOff>
        </xdr:from>
        <xdr:to>
          <xdr:col>9</xdr:col>
          <xdr:colOff>447675</xdr:colOff>
          <xdr:row>20</xdr:row>
          <xdr:rowOff>352425</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10</xdr:col>
          <xdr:colOff>219075</xdr:colOff>
          <xdr:row>21</xdr:row>
          <xdr:rowOff>190500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180975</xdr:rowOff>
        </xdr:from>
        <xdr:to>
          <xdr:col>10</xdr:col>
          <xdr:colOff>57150</xdr:colOff>
          <xdr:row>21</xdr:row>
          <xdr:rowOff>371475</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放置されている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9</xdr:col>
          <xdr:colOff>228600</xdr:colOff>
          <xdr:row>22</xdr:row>
          <xdr:rowOff>200025</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はい・散乱していない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180975</xdr:rowOff>
        </xdr:from>
        <xdr:to>
          <xdr:col>8</xdr:col>
          <xdr:colOff>161925</xdr:colOff>
          <xdr:row>22</xdr:row>
          <xdr:rowOff>352425</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23</xdr:row>
          <xdr:rowOff>200025</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180975</xdr:rowOff>
        </xdr:from>
        <xdr:to>
          <xdr:col>8</xdr:col>
          <xdr:colOff>161925</xdr:colOff>
          <xdr:row>23</xdr:row>
          <xdr:rowOff>352425</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9</xdr:col>
          <xdr:colOff>171450</xdr:colOff>
          <xdr:row>24</xdr:row>
          <xdr:rowOff>209550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見かける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180975</xdr:rowOff>
        </xdr:from>
        <xdr:to>
          <xdr:col>8</xdr:col>
          <xdr:colOff>161925</xdr:colOff>
          <xdr:row>24</xdr:row>
          <xdr:rowOff>352425</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見かけない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25</xdr:row>
          <xdr:rowOff>200025</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180975</xdr:rowOff>
        </xdr:from>
        <xdr:to>
          <xdr:col>8</xdr:col>
          <xdr:colOff>161925</xdr:colOff>
          <xdr:row>25</xdr:row>
          <xdr:rowOff>352425</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0</xdr:colOff>
          <xdr:row>26</xdr:row>
          <xdr:rowOff>200025</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180975</xdr:rowOff>
        </xdr:from>
        <xdr:to>
          <xdr:col>8</xdr:col>
          <xdr:colOff>161925</xdr:colOff>
          <xdr:row>26</xdr:row>
          <xdr:rowOff>352425</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27</xdr:row>
          <xdr:rowOff>200025</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180975</xdr:rowOff>
        </xdr:from>
        <xdr:to>
          <xdr:col>8</xdr:col>
          <xdr:colOff>161925</xdr:colOff>
          <xdr:row>27</xdr:row>
          <xdr:rowOff>352425</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400050</xdr:colOff>
          <xdr:row>28</xdr:row>
          <xdr:rowOff>190500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180975</xdr:rowOff>
        </xdr:from>
        <xdr:to>
          <xdr:col>8</xdr:col>
          <xdr:colOff>161925</xdr:colOff>
          <xdr:row>28</xdr:row>
          <xdr:rowOff>352425</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editAs="oneCell">
    <xdr:from>
      <xdr:col>10</xdr:col>
      <xdr:colOff>47624</xdr:colOff>
      <xdr:row>0</xdr:row>
      <xdr:rowOff>19050</xdr:rowOff>
    </xdr:from>
    <xdr:to>
      <xdr:col>10</xdr:col>
      <xdr:colOff>664273</xdr:colOff>
      <xdr:row>2</xdr:row>
      <xdr:rowOff>259842</xdr:rowOff>
    </xdr:to>
    <xdr:pic>
      <xdr:nvPicPr>
        <xdr:cNvPr id="54" name="図 5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3174" y="19050"/>
          <a:ext cx="616649" cy="812292"/>
        </a:xfrm>
        <a:prstGeom prst="rect">
          <a:avLst/>
        </a:prstGeom>
      </xdr:spPr>
    </xdr:pic>
    <xdr:clientData/>
  </xdr:twoCellAnchor>
  <xdr:twoCellAnchor editAs="oneCell">
    <xdr:from>
      <xdr:col>9</xdr:col>
      <xdr:colOff>609600</xdr:colOff>
      <xdr:row>24</xdr:row>
      <xdr:rowOff>332708</xdr:rowOff>
    </xdr:from>
    <xdr:to>
      <xdr:col>10</xdr:col>
      <xdr:colOff>439293</xdr:colOff>
      <xdr:row>26</xdr:row>
      <xdr:rowOff>285750</xdr:rowOff>
    </xdr:to>
    <xdr:pic>
      <xdr:nvPicPr>
        <xdr:cNvPr id="55" name="図 5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9825" y="9991058"/>
          <a:ext cx="525018" cy="791242"/>
        </a:xfrm>
        <a:prstGeom prst="rect">
          <a:avLst/>
        </a:prstGeom>
      </xdr:spPr>
    </xdr:pic>
    <xdr:clientData/>
  </xdr:twoCellAnchor>
  <xdr:twoCellAnchor>
    <xdr:from>
      <xdr:col>9</xdr:col>
      <xdr:colOff>276226</xdr:colOff>
      <xdr:row>3</xdr:row>
      <xdr:rowOff>295274</xdr:rowOff>
    </xdr:from>
    <xdr:to>
      <xdr:col>10</xdr:col>
      <xdr:colOff>638175</xdr:colOff>
      <xdr:row>8</xdr:row>
      <xdr:rowOff>276225</xdr:rowOff>
    </xdr:to>
    <xdr:sp macro="" textlink="">
      <xdr:nvSpPr>
        <xdr:cNvPr id="56" name="角丸四角形吹き出し 55"/>
        <xdr:cNvSpPr/>
      </xdr:nvSpPr>
      <xdr:spPr>
        <a:xfrm>
          <a:off x="5886451" y="1152524"/>
          <a:ext cx="1057274" cy="1790701"/>
        </a:xfrm>
        <a:prstGeom prst="wedgeRoundRectCallout">
          <a:avLst>
            <a:gd name="adj1" fmla="val 28390"/>
            <a:gd name="adj2" fmla="val -616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l"/>
          <a:r>
            <a:rPr kumimoji="1" lang="ja-JP" altLang="en-US" sz="1100"/>
            <a:t>　</a:t>
          </a:r>
          <a:r>
            <a:rPr kumimoji="1" lang="ja-JP" altLang="en-US" sz="1100" b="1"/>
            <a:t>パソコンで行う場合は、該当する回答の□をクリック</a:t>
          </a:r>
        </a:p>
      </xdr:txBody>
    </xdr:sp>
    <xdr:clientData/>
  </xdr:twoCellAnchor>
  <xdr:twoCellAnchor>
    <xdr:from>
      <xdr:col>9</xdr:col>
      <xdr:colOff>190500</xdr:colOff>
      <xdr:row>18</xdr:row>
      <xdr:rowOff>123825</xdr:rowOff>
    </xdr:from>
    <xdr:to>
      <xdr:col>10</xdr:col>
      <xdr:colOff>447675</xdr:colOff>
      <xdr:row>23</xdr:row>
      <xdr:rowOff>409575</xdr:rowOff>
    </xdr:to>
    <xdr:sp macro="" textlink="">
      <xdr:nvSpPr>
        <xdr:cNvPr id="57" name="角丸四角形吹き出し 56"/>
        <xdr:cNvSpPr/>
      </xdr:nvSpPr>
      <xdr:spPr>
        <a:xfrm>
          <a:off x="5800725" y="7267575"/>
          <a:ext cx="952500" cy="2381250"/>
        </a:xfrm>
        <a:prstGeom prst="wedgeRoundRectCallout">
          <a:avLst>
            <a:gd name="adj1" fmla="val 35167"/>
            <a:gd name="adj2" fmla="val 584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t"/>
        <a:lstStyle/>
        <a:p>
          <a:pPr algn="l"/>
          <a:r>
            <a:rPr kumimoji="1" lang="ja-JP" altLang="en-US" sz="1100" b="1"/>
            <a:t>　パソコンで行った場合は、採点票に自動的に配点が入ります。</a:t>
          </a:r>
        </a:p>
      </xdr:txBody>
    </xdr:sp>
    <xdr:clientData/>
  </xdr:twoCellAnchor>
  <xdr:twoCellAnchor>
    <xdr:from>
      <xdr:col>0</xdr:col>
      <xdr:colOff>0</xdr:colOff>
      <xdr:row>111</xdr:row>
      <xdr:rowOff>47625</xdr:rowOff>
    </xdr:from>
    <xdr:to>
      <xdr:col>10</xdr:col>
      <xdr:colOff>638175</xdr:colOff>
      <xdr:row>142</xdr:row>
      <xdr:rowOff>9525</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57150</xdr:colOff>
      <xdr:row>109</xdr:row>
      <xdr:rowOff>9525</xdr:rowOff>
    </xdr:from>
    <xdr:ext cx="5019675" cy="523875"/>
    <xdr:sp macro="" textlink="">
      <xdr:nvSpPr>
        <xdr:cNvPr id="59" name="テキスト ボックス 58"/>
        <xdr:cNvSpPr txBox="1"/>
      </xdr:nvSpPr>
      <xdr:spPr>
        <a:xfrm>
          <a:off x="428625" y="23326725"/>
          <a:ext cx="50196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ＭＳ ゴシック" panose="020B0609070205080204" pitchFamily="49" charset="-128"/>
              <a:ea typeface="ＭＳ ゴシック" panose="020B0609070205080204" pitchFamily="49" charset="-128"/>
            </a:rPr>
            <a:t>採点結果票の中項目の合計点と同じ点数に印をしてみましょう。</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そして、点を線で結んでみましょう。</a:t>
          </a:r>
        </a:p>
      </xdr:txBody>
    </xdr:sp>
    <xdr:clientData/>
  </xdr:oneCellAnchor>
  <xdr:twoCellAnchor editAs="oneCell">
    <xdr:from>
      <xdr:col>9</xdr:col>
      <xdr:colOff>57189</xdr:colOff>
      <xdr:row>107</xdr:row>
      <xdr:rowOff>47654</xdr:rowOff>
    </xdr:from>
    <xdr:to>
      <xdr:col>10</xdr:col>
      <xdr:colOff>409614</xdr:colOff>
      <xdr:row>115</xdr:row>
      <xdr:rowOff>15079</xdr:rowOff>
    </xdr:to>
    <xdr:pic>
      <xdr:nvPicPr>
        <xdr:cNvPr id="60" name="図 5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67414" y="23021954"/>
          <a:ext cx="1047750" cy="1339025"/>
        </a:xfrm>
        <a:prstGeom prst="rect">
          <a:avLst/>
        </a:prstGeom>
      </xdr:spPr>
    </xdr:pic>
    <xdr:clientData/>
  </xdr:twoCellAnchor>
  <xdr:oneCellAnchor>
    <xdr:from>
      <xdr:col>1</xdr:col>
      <xdr:colOff>104775</xdr:colOff>
      <xdr:row>141</xdr:row>
      <xdr:rowOff>9525</xdr:rowOff>
    </xdr:from>
    <xdr:ext cx="6048375" cy="523875"/>
    <xdr:sp macro="" textlink="">
      <xdr:nvSpPr>
        <xdr:cNvPr id="61" name="テキスト ボックス 60"/>
        <xdr:cNvSpPr txBox="1"/>
      </xdr:nvSpPr>
      <xdr:spPr>
        <a:xfrm>
          <a:off x="476250" y="28813125"/>
          <a:ext cx="60483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t>得点の低い中項目については、「対策集例（地域用）を参考にして、有効な対策を講じましょう。</a:t>
          </a:r>
        </a:p>
      </xdr:txBody>
    </xdr:sp>
    <xdr:clientData/>
  </xdr:oneCellAnchor>
  <xdr:twoCellAnchor editAs="oneCell">
    <xdr:from>
      <xdr:col>3</xdr:col>
      <xdr:colOff>19049</xdr:colOff>
      <xdr:row>148</xdr:row>
      <xdr:rowOff>47625</xdr:rowOff>
    </xdr:from>
    <xdr:to>
      <xdr:col>8</xdr:col>
      <xdr:colOff>495299</xdr:colOff>
      <xdr:row>161</xdr:row>
      <xdr:rowOff>108933</xdr:rowOff>
    </xdr:to>
    <xdr:pic>
      <xdr:nvPicPr>
        <xdr:cNvPr id="62" name="図 6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57324" y="30051375"/>
          <a:ext cx="3952875" cy="2290158"/>
        </a:xfrm>
        <a:prstGeom prst="rect">
          <a:avLst/>
        </a:prstGeom>
      </xdr:spPr>
    </xdr:pic>
    <xdr:clientData/>
  </xdr:twoCellAnchor>
  <xdr:twoCellAnchor editAs="oneCell">
    <xdr:from>
      <xdr:col>9</xdr:col>
      <xdr:colOff>247668</xdr:colOff>
      <xdr:row>165</xdr:row>
      <xdr:rowOff>76200</xdr:rowOff>
    </xdr:from>
    <xdr:to>
      <xdr:col>10</xdr:col>
      <xdr:colOff>677817</xdr:colOff>
      <xdr:row>173</xdr:row>
      <xdr:rowOff>120777</xdr:rowOff>
    </xdr:to>
    <xdr:pic>
      <xdr:nvPicPr>
        <xdr:cNvPr id="63" name="図 6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57893" y="33004125"/>
          <a:ext cx="1125474" cy="17495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400050</xdr:colOff>
          <xdr:row>29</xdr:row>
          <xdr:rowOff>190500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180975</xdr:rowOff>
        </xdr:from>
        <xdr:to>
          <xdr:col>8</xdr:col>
          <xdr:colOff>161925</xdr:colOff>
          <xdr:row>29</xdr:row>
          <xdr:rowOff>352425</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8</xdr:col>
          <xdr:colOff>400050</xdr:colOff>
          <xdr:row>43</xdr:row>
          <xdr:rowOff>190500</xdr:rowOff>
        </xdr:to>
        <xdr:sp macro="" textlink="">
          <xdr:nvSpPr>
            <xdr:cNvPr id="5211" name="Check Box 91" hidden="1">
              <a:extLst>
                <a:ext uri="{63B3BB69-23CF-44E3-9099-C40C66FF867C}">
                  <a14:compatExt spid="_x0000_s5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180975</xdr:rowOff>
        </xdr:from>
        <xdr:to>
          <xdr:col>8</xdr:col>
          <xdr:colOff>161925</xdr:colOff>
          <xdr:row>43</xdr:row>
          <xdr:rowOff>352425</xdr:rowOff>
        </xdr:to>
        <xdr:sp macro="" textlink="">
          <xdr:nvSpPr>
            <xdr:cNvPr id="5212" name="Check Box 92" hidden="1">
              <a:extLst>
                <a:ext uri="{63B3BB69-23CF-44E3-9099-C40C66FF867C}">
                  <a14:compatExt spid="_x0000_s5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8</xdr:col>
          <xdr:colOff>400050</xdr:colOff>
          <xdr:row>42</xdr:row>
          <xdr:rowOff>190500</xdr:rowOff>
        </xdr:to>
        <xdr:sp macro="" textlink="">
          <xdr:nvSpPr>
            <xdr:cNvPr id="5213" name="Check Box 93" hidden="1">
              <a:extLst>
                <a:ext uri="{63B3BB69-23CF-44E3-9099-C40C66FF867C}">
                  <a14:compatExt spid="_x0000_s5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180975</xdr:rowOff>
        </xdr:from>
        <xdr:to>
          <xdr:col>8</xdr:col>
          <xdr:colOff>161925</xdr:colOff>
          <xdr:row>42</xdr:row>
          <xdr:rowOff>352425</xdr:rowOff>
        </xdr:to>
        <xdr:sp macro="" textlink="">
          <xdr:nvSpPr>
            <xdr:cNvPr id="5214" name="Check Box 94" hidden="1">
              <a:extLst>
                <a:ext uri="{63B3BB69-23CF-44E3-9099-C40C66FF867C}">
                  <a14:compatExt spid="_x0000_s5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8</xdr:col>
          <xdr:colOff>400050</xdr:colOff>
          <xdr:row>41</xdr:row>
          <xdr:rowOff>190500</xdr:rowOff>
        </xdr:to>
        <xdr:sp macro="" textlink="">
          <xdr:nvSpPr>
            <xdr:cNvPr id="5215" name="Check Box 95" hidden="1">
              <a:extLst>
                <a:ext uri="{63B3BB69-23CF-44E3-9099-C40C66FF867C}">
                  <a14:compatExt spid="_x0000_s5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180975</xdr:rowOff>
        </xdr:from>
        <xdr:to>
          <xdr:col>8</xdr:col>
          <xdr:colOff>161925</xdr:colOff>
          <xdr:row>41</xdr:row>
          <xdr:rowOff>352425</xdr:rowOff>
        </xdr:to>
        <xdr:sp macro="" textlink="">
          <xdr:nvSpPr>
            <xdr:cNvPr id="5216" name="Check Box 96" hidden="1">
              <a:extLst>
                <a:ext uri="{63B3BB69-23CF-44E3-9099-C40C66FF867C}">
                  <a14:compatExt spid="_x0000_s5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8</xdr:col>
          <xdr:colOff>400050</xdr:colOff>
          <xdr:row>40</xdr:row>
          <xdr:rowOff>190500</xdr:rowOff>
        </xdr:to>
        <xdr:sp macro="" textlink="">
          <xdr:nvSpPr>
            <xdr:cNvPr id="5217" name="Check Box 97" hidden="1">
              <a:extLst>
                <a:ext uri="{63B3BB69-23CF-44E3-9099-C40C66FF867C}">
                  <a14:compatExt spid="_x0000_s5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180975</xdr:rowOff>
        </xdr:from>
        <xdr:to>
          <xdr:col>8</xdr:col>
          <xdr:colOff>161925</xdr:colOff>
          <xdr:row>40</xdr:row>
          <xdr:rowOff>352425</xdr:rowOff>
        </xdr:to>
        <xdr:sp macro="" textlink="">
          <xdr:nvSpPr>
            <xdr:cNvPr id="5218" name="Check Box 98" hidden="1">
              <a:extLst>
                <a:ext uri="{63B3BB69-23CF-44E3-9099-C40C66FF867C}">
                  <a14:compatExt spid="_x0000_s5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400050</xdr:colOff>
          <xdr:row>39</xdr:row>
          <xdr:rowOff>190500</xdr:rowOff>
        </xdr:to>
        <xdr:sp macro="" textlink="">
          <xdr:nvSpPr>
            <xdr:cNvPr id="5219" name="Check Box 99" hidden="1">
              <a:extLst>
                <a:ext uri="{63B3BB69-23CF-44E3-9099-C40C66FF867C}">
                  <a14:compatExt spid="_x0000_s5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180975</xdr:rowOff>
        </xdr:from>
        <xdr:to>
          <xdr:col>8</xdr:col>
          <xdr:colOff>161925</xdr:colOff>
          <xdr:row>39</xdr:row>
          <xdr:rowOff>352425</xdr:rowOff>
        </xdr:to>
        <xdr:sp macro="" textlink="">
          <xdr:nvSpPr>
            <xdr:cNvPr id="5220" name="Check Box 100" hidden="1">
              <a:extLst>
                <a:ext uri="{63B3BB69-23CF-44E3-9099-C40C66FF867C}">
                  <a14:compatExt spid="_x0000_s5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8</xdr:col>
          <xdr:colOff>400050</xdr:colOff>
          <xdr:row>38</xdr:row>
          <xdr:rowOff>190500</xdr:rowOff>
        </xdr:to>
        <xdr:sp macro="" textlink="">
          <xdr:nvSpPr>
            <xdr:cNvPr id="5221" name="Check Box 101" hidden="1">
              <a:extLst>
                <a:ext uri="{63B3BB69-23CF-44E3-9099-C40C66FF867C}">
                  <a14:compatExt spid="_x0000_s5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180975</xdr:rowOff>
        </xdr:from>
        <xdr:to>
          <xdr:col>10</xdr:col>
          <xdr:colOff>352425</xdr:colOff>
          <xdr:row>38</xdr:row>
          <xdr:rowOff>371475</xdr:rowOff>
        </xdr:to>
        <xdr:sp macro="" textlink="">
          <xdr:nvSpPr>
            <xdr:cNvPr id="5222" name="Check Box 102" hidden="1">
              <a:extLst>
                <a:ext uri="{63B3BB69-23CF-44E3-9099-C40C66FF867C}">
                  <a14:compatExt spid="_x0000_s5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8</xdr:col>
          <xdr:colOff>400050</xdr:colOff>
          <xdr:row>37</xdr:row>
          <xdr:rowOff>190500</xdr:rowOff>
        </xdr:to>
        <xdr:sp macro="" textlink="">
          <xdr:nvSpPr>
            <xdr:cNvPr id="5223" name="Check Box 103" hidden="1">
              <a:extLst>
                <a:ext uri="{63B3BB69-23CF-44E3-9099-C40C66FF867C}">
                  <a14:compatExt spid="_x0000_s5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180975</xdr:rowOff>
        </xdr:from>
        <xdr:to>
          <xdr:col>10</xdr:col>
          <xdr:colOff>590550</xdr:colOff>
          <xdr:row>37</xdr:row>
          <xdr:rowOff>352425</xdr:rowOff>
        </xdr:to>
        <xdr:sp macro="" textlink="">
          <xdr:nvSpPr>
            <xdr:cNvPr id="5224" name="Check Box 104" hidden="1">
              <a:extLst>
                <a:ext uri="{63B3BB69-23CF-44E3-9099-C40C66FF867C}">
                  <a14:compatExt spid="_x0000_s5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いいえ・消火器が設置されていない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400050</xdr:colOff>
          <xdr:row>36</xdr:row>
          <xdr:rowOff>190500</xdr:rowOff>
        </xdr:to>
        <xdr:sp macro="" textlink="">
          <xdr:nvSpPr>
            <xdr:cNvPr id="5225" name="Check Box 105" hidden="1">
              <a:extLst>
                <a:ext uri="{63B3BB69-23CF-44E3-9099-C40C66FF867C}">
                  <a14:compatExt spid="_x0000_s5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180975</xdr:rowOff>
        </xdr:from>
        <xdr:to>
          <xdr:col>8</xdr:col>
          <xdr:colOff>161925</xdr:colOff>
          <xdr:row>36</xdr:row>
          <xdr:rowOff>352425</xdr:rowOff>
        </xdr:to>
        <xdr:sp macro="" textlink="">
          <xdr:nvSpPr>
            <xdr:cNvPr id="5226" name="Check Box 106" hidden="1">
              <a:extLst>
                <a:ext uri="{63B3BB69-23CF-44E3-9099-C40C66FF867C}">
                  <a14:compatExt spid="_x0000_s5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400050</xdr:colOff>
          <xdr:row>35</xdr:row>
          <xdr:rowOff>190500</xdr:rowOff>
        </xdr:to>
        <xdr:sp macro="" textlink="">
          <xdr:nvSpPr>
            <xdr:cNvPr id="5227" name="Check Box 107" hidden="1">
              <a:extLst>
                <a:ext uri="{63B3BB69-23CF-44E3-9099-C40C66FF867C}">
                  <a14:compatExt spid="_x0000_s5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180975</xdr:rowOff>
        </xdr:from>
        <xdr:to>
          <xdr:col>8</xdr:col>
          <xdr:colOff>161925</xdr:colOff>
          <xdr:row>35</xdr:row>
          <xdr:rowOff>352425</xdr:rowOff>
        </xdr:to>
        <xdr:sp macro="" textlink="">
          <xdr:nvSpPr>
            <xdr:cNvPr id="5228" name="Check Box 108" hidden="1">
              <a:extLst>
                <a:ext uri="{63B3BB69-23CF-44E3-9099-C40C66FF867C}">
                  <a14:compatExt spid="_x0000_s5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400050</xdr:colOff>
          <xdr:row>34</xdr:row>
          <xdr:rowOff>190500</xdr:rowOff>
        </xdr:to>
        <xdr:sp macro="" textlink="">
          <xdr:nvSpPr>
            <xdr:cNvPr id="5229" name="Check Box 109" hidden="1">
              <a:extLst>
                <a:ext uri="{63B3BB69-23CF-44E3-9099-C40C66FF867C}">
                  <a14:compatExt spid="_x0000_s5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180975</xdr:rowOff>
        </xdr:from>
        <xdr:to>
          <xdr:col>8</xdr:col>
          <xdr:colOff>161925</xdr:colOff>
          <xdr:row>34</xdr:row>
          <xdr:rowOff>352425</xdr:rowOff>
        </xdr:to>
        <xdr:sp macro="" textlink="">
          <xdr:nvSpPr>
            <xdr:cNvPr id="5230" name="Check Box 110" hidden="1">
              <a:extLst>
                <a:ext uri="{63B3BB69-23CF-44E3-9099-C40C66FF867C}">
                  <a14:compatExt spid="_x0000_s5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400050</xdr:colOff>
          <xdr:row>33</xdr:row>
          <xdr:rowOff>190500</xdr:rowOff>
        </xdr:to>
        <xdr:sp macro="" textlink="">
          <xdr:nvSpPr>
            <xdr:cNvPr id="5231" name="Check Box 111" hidden="1">
              <a:extLst>
                <a:ext uri="{63B3BB69-23CF-44E3-9099-C40C66FF867C}">
                  <a14:compatExt spid="_x0000_s52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180975</xdr:rowOff>
        </xdr:from>
        <xdr:to>
          <xdr:col>8</xdr:col>
          <xdr:colOff>161925</xdr:colOff>
          <xdr:row>33</xdr:row>
          <xdr:rowOff>352425</xdr:rowOff>
        </xdr:to>
        <xdr:sp macro="" textlink="">
          <xdr:nvSpPr>
            <xdr:cNvPr id="5232" name="Check Box 112" hidden="1">
              <a:extLst>
                <a:ext uri="{63B3BB69-23CF-44E3-9099-C40C66FF867C}">
                  <a14:compatExt spid="_x0000_s52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400050</xdr:colOff>
          <xdr:row>32</xdr:row>
          <xdr:rowOff>190500</xdr:rowOff>
        </xdr:to>
        <xdr:sp macro="" textlink="">
          <xdr:nvSpPr>
            <xdr:cNvPr id="5233" name="Check Box 113" hidden="1">
              <a:extLst>
                <a:ext uri="{63B3BB69-23CF-44E3-9099-C40C66FF867C}">
                  <a14:compatExt spid="_x0000_s52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180975</xdr:rowOff>
        </xdr:from>
        <xdr:to>
          <xdr:col>8</xdr:col>
          <xdr:colOff>161925</xdr:colOff>
          <xdr:row>32</xdr:row>
          <xdr:rowOff>352425</xdr:rowOff>
        </xdr:to>
        <xdr:sp macro="" textlink="">
          <xdr:nvSpPr>
            <xdr:cNvPr id="5234" name="Check Box 114" hidden="1">
              <a:extLst>
                <a:ext uri="{63B3BB69-23CF-44E3-9099-C40C66FF867C}">
                  <a14:compatExt spid="_x0000_s52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400050</xdr:colOff>
          <xdr:row>31</xdr:row>
          <xdr:rowOff>190500</xdr:rowOff>
        </xdr:to>
        <xdr:sp macro="" textlink="">
          <xdr:nvSpPr>
            <xdr:cNvPr id="5235" name="Check Box 115" hidden="1">
              <a:extLst>
                <a:ext uri="{63B3BB69-23CF-44E3-9099-C40C66FF867C}">
                  <a14:compatExt spid="_x0000_s52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180975</xdr:rowOff>
        </xdr:from>
        <xdr:to>
          <xdr:col>8</xdr:col>
          <xdr:colOff>161925</xdr:colOff>
          <xdr:row>31</xdr:row>
          <xdr:rowOff>352425</xdr:rowOff>
        </xdr:to>
        <xdr:sp macro="" textlink="">
          <xdr:nvSpPr>
            <xdr:cNvPr id="5236" name="Check Box 116" hidden="1">
              <a:extLst>
                <a:ext uri="{63B3BB69-23CF-44E3-9099-C40C66FF867C}">
                  <a14:compatExt spid="_x0000_s5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400050</xdr:colOff>
          <xdr:row>30</xdr:row>
          <xdr:rowOff>190500</xdr:rowOff>
        </xdr:to>
        <xdr:sp macro="" textlink="">
          <xdr:nvSpPr>
            <xdr:cNvPr id="5237" name="Check Box 117" hidden="1">
              <a:extLst>
                <a:ext uri="{63B3BB69-23CF-44E3-9099-C40C66FF867C}">
                  <a14:compatExt spid="_x0000_s5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180975</xdr:rowOff>
        </xdr:from>
        <xdr:to>
          <xdr:col>8</xdr:col>
          <xdr:colOff>161925</xdr:colOff>
          <xdr:row>30</xdr:row>
          <xdr:rowOff>352425</xdr:rowOff>
        </xdr:to>
        <xdr:sp macro="" textlink="">
          <xdr:nvSpPr>
            <xdr:cNvPr id="5238" name="Check Box 118" hidden="1">
              <a:extLst>
                <a:ext uri="{63B3BB69-23CF-44E3-9099-C40C66FF867C}">
                  <a14:compatExt spid="_x0000_s5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editAs="oneCell">
    <xdr:from>
      <xdr:col>6</xdr:col>
      <xdr:colOff>352436</xdr:colOff>
      <xdr:row>47</xdr:row>
      <xdr:rowOff>2085988</xdr:rowOff>
    </xdr:from>
    <xdr:to>
      <xdr:col>7</xdr:col>
      <xdr:colOff>116389</xdr:colOff>
      <xdr:row>47</xdr:row>
      <xdr:rowOff>2854916</xdr:rowOff>
    </xdr:to>
    <xdr:pic>
      <xdr:nvPicPr>
        <xdr:cNvPr id="2" name="図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76686" y="20640688"/>
          <a:ext cx="459278" cy="768928"/>
        </a:xfrm>
        <a:prstGeom prst="rect">
          <a:avLst/>
        </a:prstGeom>
      </xdr:spPr>
    </xdr:pic>
    <xdr:clientData/>
  </xdr:twoCellAnchor>
  <xdr:twoCellAnchor editAs="oneCell">
    <xdr:from>
      <xdr:col>3</xdr:col>
      <xdr:colOff>504828</xdr:colOff>
      <xdr:row>47</xdr:row>
      <xdr:rowOff>923931</xdr:rowOff>
    </xdr:from>
    <xdr:to>
      <xdr:col>4</xdr:col>
      <xdr:colOff>370612</xdr:colOff>
      <xdr:row>47</xdr:row>
      <xdr:rowOff>1732344</xdr:rowOff>
    </xdr:to>
    <xdr:pic>
      <xdr:nvPicPr>
        <xdr:cNvPr id="3" name="図 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43103" y="19478631"/>
          <a:ext cx="561109" cy="808413"/>
        </a:xfrm>
        <a:prstGeom prst="rect">
          <a:avLst/>
        </a:prstGeom>
      </xdr:spPr>
    </xdr:pic>
    <xdr:clientData/>
  </xdr:twoCellAnchor>
  <xdr:twoCellAnchor editAs="oneCell">
    <xdr:from>
      <xdr:col>7</xdr:col>
      <xdr:colOff>361962</xdr:colOff>
      <xdr:row>47</xdr:row>
      <xdr:rowOff>2162187</xdr:rowOff>
    </xdr:from>
    <xdr:to>
      <xdr:col>8</xdr:col>
      <xdr:colOff>254763</xdr:colOff>
      <xdr:row>48</xdr:row>
      <xdr:rowOff>54911</xdr:rowOff>
    </xdr:to>
    <xdr:pic>
      <xdr:nvPicPr>
        <xdr:cNvPr id="4" name="図 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581537" y="20716887"/>
          <a:ext cx="588126" cy="978824"/>
        </a:xfrm>
        <a:prstGeom prst="rect">
          <a:avLst/>
        </a:prstGeom>
      </xdr:spPr>
    </xdr:pic>
    <xdr:clientData/>
  </xdr:twoCellAnchor>
  <xdr:twoCellAnchor editAs="oneCell">
    <xdr:from>
      <xdr:col>9</xdr:col>
      <xdr:colOff>323855</xdr:colOff>
      <xdr:row>47</xdr:row>
      <xdr:rowOff>857252</xdr:rowOff>
    </xdr:from>
    <xdr:to>
      <xdr:col>10</xdr:col>
      <xdr:colOff>303939</xdr:colOff>
      <xdr:row>47</xdr:row>
      <xdr:rowOff>1676056</xdr:rowOff>
    </xdr:to>
    <xdr:pic>
      <xdr:nvPicPr>
        <xdr:cNvPr id="5" name="図 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934080" y="19411952"/>
          <a:ext cx="675409" cy="818804"/>
        </a:xfrm>
        <a:prstGeom prst="rect">
          <a:avLst/>
        </a:prstGeom>
      </xdr:spPr>
    </xdr:pic>
    <xdr:clientData/>
  </xdr:twoCellAnchor>
  <xdr:twoCellAnchor editAs="oneCell">
    <xdr:from>
      <xdr:col>5</xdr:col>
      <xdr:colOff>361961</xdr:colOff>
      <xdr:row>47</xdr:row>
      <xdr:rowOff>1695475</xdr:rowOff>
    </xdr:from>
    <xdr:to>
      <xdr:col>6</xdr:col>
      <xdr:colOff>382113</xdr:colOff>
      <xdr:row>47</xdr:row>
      <xdr:rowOff>2286177</xdr:rowOff>
    </xdr:to>
    <xdr:pic>
      <xdr:nvPicPr>
        <xdr:cNvPr id="6" name="図 5"/>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190886" y="20250175"/>
          <a:ext cx="715477" cy="590702"/>
        </a:xfrm>
        <a:prstGeom prst="rect">
          <a:avLst/>
        </a:prstGeom>
      </xdr:spPr>
    </xdr:pic>
    <xdr:clientData/>
  </xdr:twoCellAnchor>
  <xdr:twoCellAnchor editAs="oneCell">
    <xdr:from>
      <xdr:col>2</xdr:col>
      <xdr:colOff>142882</xdr:colOff>
      <xdr:row>47</xdr:row>
      <xdr:rowOff>2114559</xdr:rowOff>
    </xdr:from>
    <xdr:to>
      <xdr:col>2</xdr:col>
      <xdr:colOff>591770</xdr:colOff>
      <xdr:row>47</xdr:row>
      <xdr:rowOff>2665277</xdr:rowOff>
    </xdr:to>
    <xdr:pic>
      <xdr:nvPicPr>
        <xdr:cNvPr id="7" name="図 6"/>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85832" y="20669259"/>
          <a:ext cx="448888" cy="550718"/>
        </a:xfrm>
        <a:prstGeom prst="rect">
          <a:avLst/>
        </a:prstGeom>
      </xdr:spPr>
    </xdr:pic>
    <xdr:clientData/>
  </xdr:twoCellAnchor>
  <xdr:twoCellAnchor editAs="oneCell">
    <xdr:from>
      <xdr:col>0</xdr:col>
      <xdr:colOff>266718</xdr:colOff>
      <xdr:row>47</xdr:row>
      <xdr:rowOff>1990731</xdr:rowOff>
    </xdr:from>
    <xdr:to>
      <xdr:col>2</xdr:col>
      <xdr:colOff>136832</xdr:colOff>
      <xdr:row>47</xdr:row>
      <xdr:rowOff>2849020</xdr:rowOff>
    </xdr:to>
    <xdr:pic>
      <xdr:nvPicPr>
        <xdr:cNvPr id="8" name="図 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66718" y="20545431"/>
          <a:ext cx="613064" cy="858289"/>
        </a:xfrm>
        <a:prstGeom prst="rect">
          <a:avLst/>
        </a:prstGeom>
      </xdr:spPr>
    </xdr:pic>
    <xdr:clientData/>
  </xdr:twoCellAnchor>
  <xdr:twoCellAnchor editAs="oneCell">
    <xdr:from>
      <xdr:col>4</xdr:col>
      <xdr:colOff>400055</xdr:colOff>
      <xdr:row>47</xdr:row>
      <xdr:rowOff>714383</xdr:rowOff>
    </xdr:from>
    <xdr:to>
      <xdr:col>5</xdr:col>
      <xdr:colOff>153618</xdr:colOff>
      <xdr:row>47</xdr:row>
      <xdr:rowOff>1265101</xdr:rowOff>
    </xdr:to>
    <xdr:pic>
      <xdr:nvPicPr>
        <xdr:cNvPr id="138" name="図 137"/>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533655" y="19269083"/>
          <a:ext cx="448888" cy="550718"/>
        </a:xfrm>
        <a:prstGeom prst="rect">
          <a:avLst/>
        </a:prstGeom>
      </xdr:spPr>
    </xdr:pic>
    <xdr:clientData/>
  </xdr:twoCellAnchor>
  <xdr:twoCellAnchor editAs="oneCell">
    <xdr:from>
      <xdr:col>9</xdr:col>
      <xdr:colOff>28586</xdr:colOff>
      <xdr:row>47</xdr:row>
      <xdr:rowOff>209563</xdr:rowOff>
    </xdr:from>
    <xdr:to>
      <xdr:col>9</xdr:col>
      <xdr:colOff>487864</xdr:colOff>
      <xdr:row>47</xdr:row>
      <xdr:rowOff>978491</xdr:rowOff>
    </xdr:to>
    <xdr:pic>
      <xdr:nvPicPr>
        <xdr:cNvPr id="139" name="図 13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38811" y="18764263"/>
          <a:ext cx="459278" cy="768928"/>
        </a:xfrm>
        <a:prstGeom prst="rect">
          <a:avLst/>
        </a:prstGeom>
      </xdr:spPr>
    </xdr:pic>
    <xdr:clientData/>
  </xdr:twoCellAnchor>
  <xdr:twoCellAnchor editAs="oneCell">
    <xdr:from>
      <xdr:col>8</xdr:col>
      <xdr:colOff>9</xdr:colOff>
      <xdr:row>47</xdr:row>
      <xdr:rowOff>876316</xdr:rowOff>
    </xdr:from>
    <xdr:to>
      <xdr:col>9</xdr:col>
      <xdr:colOff>84002</xdr:colOff>
      <xdr:row>47</xdr:row>
      <xdr:rowOff>1736684</xdr:rowOff>
    </xdr:to>
    <xdr:pic>
      <xdr:nvPicPr>
        <xdr:cNvPr id="9" name="図 8"/>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914909" y="19431016"/>
          <a:ext cx="779318" cy="860368"/>
        </a:xfrm>
        <a:prstGeom prst="rect">
          <a:avLst/>
        </a:prstGeom>
      </xdr:spPr>
    </xdr:pic>
    <xdr:clientData/>
  </xdr:twoCellAnchor>
  <xdr:twoCellAnchor>
    <xdr:from>
      <xdr:col>7</xdr:col>
      <xdr:colOff>600075</xdr:colOff>
      <xdr:row>47</xdr:row>
      <xdr:rowOff>200026</xdr:rowOff>
    </xdr:from>
    <xdr:to>
      <xdr:col>10</xdr:col>
      <xdr:colOff>476250</xdr:colOff>
      <xdr:row>47</xdr:row>
      <xdr:rowOff>2095500</xdr:rowOff>
    </xdr:to>
    <xdr:sp macro="" textlink="">
      <xdr:nvSpPr>
        <xdr:cNvPr id="143" name="円/楕円 142"/>
        <xdr:cNvSpPr/>
      </xdr:nvSpPr>
      <xdr:spPr>
        <a:xfrm>
          <a:off x="4819650" y="18754726"/>
          <a:ext cx="1962150" cy="1895474"/>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618599</xdr:colOff>
      <xdr:row>47</xdr:row>
      <xdr:rowOff>289163</xdr:rowOff>
    </xdr:from>
    <xdr:to>
      <xdr:col>5</xdr:col>
      <xdr:colOff>694799</xdr:colOff>
      <xdr:row>47</xdr:row>
      <xdr:rowOff>2030829</xdr:rowOff>
    </xdr:to>
    <xdr:sp macro="" textlink="">
      <xdr:nvSpPr>
        <xdr:cNvPr id="13" name="星 12 12"/>
        <xdr:cNvSpPr/>
      </xdr:nvSpPr>
      <xdr:spPr>
        <a:xfrm rot="19226549">
          <a:off x="1361549" y="18843863"/>
          <a:ext cx="2162175" cy="1741666"/>
        </a:xfrm>
        <a:prstGeom prst="star12">
          <a:avLst>
            <a:gd name="adj" fmla="val 35132"/>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180976</xdr:colOff>
      <xdr:row>47</xdr:row>
      <xdr:rowOff>1876425</xdr:rowOff>
    </xdr:from>
    <xdr:to>
      <xdr:col>2</xdr:col>
      <xdr:colOff>638175</xdr:colOff>
      <xdr:row>47</xdr:row>
      <xdr:rowOff>2943225</xdr:rowOff>
    </xdr:to>
    <xdr:sp macro="" textlink="">
      <xdr:nvSpPr>
        <xdr:cNvPr id="14" name="角丸四角形 13"/>
        <xdr:cNvSpPr/>
      </xdr:nvSpPr>
      <xdr:spPr>
        <a:xfrm>
          <a:off x="180976" y="20431125"/>
          <a:ext cx="1200149" cy="10668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174879</xdr:colOff>
      <xdr:row>47</xdr:row>
      <xdr:rowOff>1902485</xdr:rowOff>
    </xdr:from>
    <xdr:ext cx="1295420" cy="266936"/>
    <xdr:sp macro="" textlink="">
      <xdr:nvSpPr>
        <xdr:cNvPr id="16" name="正方形/長方形 15"/>
        <xdr:cNvSpPr>
          <a:spLocks noChangeAspect="1"/>
        </xdr:cNvSpPr>
      </xdr:nvSpPr>
      <xdr:spPr>
        <a:xfrm rot="21035418">
          <a:off x="4394454" y="20457185"/>
          <a:ext cx="1295420" cy="266936"/>
        </a:xfrm>
        <a:prstGeom prst="rect">
          <a:avLst/>
        </a:prstGeom>
        <a:noFill/>
      </xdr:spPr>
      <xdr:txBody>
        <a:bodyPr wrap="none" lIns="91440" tIns="45720" rIns="91440" bIns="45720">
          <a:prstTxWarp prst="textCascadeUp">
            <a:avLst>
              <a:gd name="adj" fmla="val 43900"/>
            </a:avLst>
          </a:prstTxWarp>
          <a:spAutoFit/>
        </a:bodyPr>
        <a:lstStyle/>
        <a:p>
          <a:pPr algn="ctr"/>
          <a:r>
            <a:rPr lang="ja-JP" altLang="en-US" sz="5400" b="1" cap="none" spc="0">
              <a:ln w="10541" cmpd="sng">
                <a:noFill/>
                <a:prstDash val="solid"/>
              </a:ln>
              <a:solidFill>
                <a:sysClr val="windowText" lastClr="000000"/>
              </a:solidFill>
              <a:effectLst/>
            </a:rPr>
            <a:t>火事だ～！！</a:t>
          </a:r>
        </a:p>
      </xdr:txBody>
    </xdr:sp>
    <xdr:clientData/>
  </xdr:oneCellAnchor>
  <xdr:twoCellAnchor editAs="oneCell">
    <xdr:from>
      <xdr:col>9</xdr:col>
      <xdr:colOff>28574</xdr:colOff>
      <xdr:row>50</xdr:row>
      <xdr:rowOff>95249</xdr:rowOff>
    </xdr:from>
    <xdr:to>
      <xdr:col>10</xdr:col>
      <xdr:colOff>190500</xdr:colOff>
      <xdr:row>54</xdr:row>
      <xdr:rowOff>142875</xdr:rowOff>
    </xdr:to>
    <xdr:pic>
      <xdr:nvPicPr>
        <xdr:cNvPr id="113" name="図 112" descr="C:\Program Files\Microsoft Office\MEDIA\CAGCAT10\j0335112.wmf"/>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638799" y="22088474"/>
          <a:ext cx="857251" cy="857251"/>
        </a:xfrm>
        <a:prstGeom prst="ellipse">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0"/>
  <sheetViews>
    <sheetView showGridLines="0" showZeros="0" tabSelected="1" view="pageBreakPreview" zoomScaleNormal="100" zoomScaleSheetLayoutView="100" workbookViewId="0">
      <selection activeCell="A4" sqref="A4"/>
    </sheetView>
  </sheetViews>
  <sheetFormatPr defaultRowHeight="13.5"/>
  <cols>
    <col min="1" max="2" width="4.875" customWidth="1"/>
    <col min="3" max="11" width="9.125" customWidth="1"/>
    <col min="12" max="12" width="87.375" customWidth="1"/>
    <col min="13" max="13" width="26.75" customWidth="1"/>
    <col min="14" max="19" width="9" customWidth="1"/>
    <col min="20" max="21" width="9" hidden="1" customWidth="1"/>
    <col min="22" max="22" width="9" customWidth="1"/>
  </cols>
  <sheetData>
    <row r="1" spans="1:21" ht="22.5" customHeight="1">
      <c r="A1" s="63" t="s">
        <v>65</v>
      </c>
      <c r="B1" s="63"/>
      <c r="C1" s="63"/>
      <c r="D1" s="63"/>
      <c r="E1" s="63"/>
      <c r="F1" s="63"/>
      <c r="G1" s="63"/>
      <c r="H1" s="63"/>
      <c r="I1" s="63"/>
      <c r="J1" s="63"/>
      <c r="K1" s="63"/>
    </row>
    <row r="2" spans="1:21" ht="22.5" customHeight="1" thickBot="1">
      <c r="A2" s="44" t="s">
        <v>66</v>
      </c>
      <c r="B2" s="44"/>
      <c r="C2" s="44"/>
      <c r="D2" s="44"/>
      <c r="E2" s="44"/>
      <c r="F2" s="44"/>
      <c r="G2" s="44"/>
      <c r="H2" s="44"/>
      <c r="I2" s="44"/>
      <c r="J2" s="44"/>
      <c r="K2" s="44"/>
    </row>
    <row r="3" spans="1:21" ht="22.5" customHeight="1" thickBot="1">
      <c r="A3" s="12" t="s">
        <v>41</v>
      </c>
      <c r="B3" s="56" t="s">
        <v>37</v>
      </c>
      <c r="C3" s="57"/>
      <c r="D3" s="57"/>
      <c r="E3" s="57"/>
      <c r="F3" s="57"/>
      <c r="G3" s="58"/>
      <c r="H3" s="59" t="s">
        <v>40</v>
      </c>
      <c r="I3" s="59"/>
      <c r="J3" s="59"/>
      <c r="K3" s="60"/>
      <c r="T3" s="1" t="s">
        <v>35</v>
      </c>
      <c r="U3" s="1" t="s">
        <v>36</v>
      </c>
    </row>
    <row r="4" spans="1:21" ht="33" customHeight="1" thickTop="1">
      <c r="A4" s="8">
        <v>1</v>
      </c>
      <c r="B4" s="73" t="s">
        <v>68</v>
      </c>
      <c r="C4" s="73"/>
      <c r="D4" s="73"/>
      <c r="E4" s="73"/>
      <c r="F4" s="73"/>
      <c r="G4" s="73"/>
      <c r="H4" s="67"/>
      <c r="I4" s="67"/>
      <c r="J4" s="67"/>
      <c r="K4" s="68"/>
      <c r="L4" s="22"/>
      <c r="M4" s="3">
        <f>IF(O4=1,19,0)</f>
        <v>0</v>
      </c>
      <c r="N4" s="6" t="b">
        <v>0</v>
      </c>
      <c r="O4" s="4">
        <f>IF(N4=TRUE,1,0)</f>
        <v>0</v>
      </c>
      <c r="P4" s="6" t="b">
        <v>0</v>
      </c>
      <c r="Q4" s="31">
        <f>IF(P4=TRUE,1,0)</f>
        <v>0</v>
      </c>
      <c r="R4" s="84">
        <f>SUM(M4:M10)</f>
        <v>0</v>
      </c>
      <c r="T4" s="3" t="b">
        <v>1</v>
      </c>
      <c r="U4" s="2" t="b">
        <v>0</v>
      </c>
    </row>
    <row r="5" spans="1:21" ht="33" customHeight="1">
      <c r="A5" s="7">
        <v>2</v>
      </c>
      <c r="B5" s="72" t="s">
        <v>67</v>
      </c>
      <c r="C5" s="72"/>
      <c r="D5" s="72"/>
      <c r="E5" s="72"/>
      <c r="F5" s="72"/>
      <c r="G5" s="72"/>
      <c r="H5" s="61"/>
      <c r="I5" s="61"/>
      <c r="J5" s="61"/>
      <c r="K5" s="62"/>
      <c r="L5" s="22"/>
      <c r="M5" s="3">
        <f>IF(O5=1,14,0)</f>
        <v>0</v>
      </c>
      <c r="N5" s="6" t="b">
        <v>0</v>
      </c>
      <c r="O5" s="4">
        <f>IF(N5=TRUE,1,0)</f>
        <v>0</v>
      </c>
      <c r="P5" s="6" t="b">
        <v>0</v>
      </c>
      <c r="Q5" s="31">
        <f>IF(P5=TRUE,1,0)</f>
        <v>0</v>
      </c>
      <c r="R5" s="85"/>
    </row>
    <row r="6" spans="1:21" ht="33" customHeight="1">
      <c r="A6" s="7">
        <v>3</v>
      </c>
      <c r="B6" s="72" t="s">
        <v>69</v>
      </c>
      <c r="C6" s="72"/>
      <c r="D6" s="72"/>
      <c r="E6" s="72"/>
      <c r="F6" s="72"/>
      <c r="G6" s="72"/>
      <c r="H6" s="61"/>
      <c r="I6" s="61"/>
      <c r="J6" s="61"/>
      <c r="K6" s="62"/>
      <c r="L6" s="22"/>
      <c r="M6" s="3">
        <f>IF(O6=1,11,0)</f>
        <v>0</v>
      </c>
      <c r="N6" s="6" t="b">
        <v>0</v>
      </c>
      <c r="O6" s="4">
        <f>IF(N6=TRUE,1,0)</f>
        <v>0</v>
      </c>
      <c r="P6" s="6" t="b">
        <v>0</v>
      </c>
      <c r="Q6" s="31">
        <f>IF(P6=TRUE,1,0)</f>
        <v>0</v>
      </c>
      <c r="R6" s="85"/>
    </row>
    <row r="7" spans="1:21" ht="33" customHeight="1">
      <c r="A7" s="7">
        <v>4</v>
      </c>
      <c r="B7" s="72" t="s">
        <v>70</v>
      </c>
      <c r="C7" s="72"/>
      <c r="D7" s="72"/>
      <c r="E7" s="72"/>
      <c r="F7" s="72"/>
      <c r="G7" s="72"/>
      <c r="H7" s="61"/>
      <c r="I7" s="61"/>
      <c r="J7" s="61"/>
      <c r="K7" s="62"/>
      <c r="L7" s="22"/>
      <c r="M7" s="3">
        <f>IF(Q7=1,13,0)</f>
        <v>0</v>
      </c>
      <c r="N7" s="6" t="b">
        <v>0</v>
      </c>
      <c r="O7" s="2">
        <f>IF(N7=TRUE,1,0)</f>
        <v>0</v>
      </c>
      <c r="P7" s="6" t="b">
        <v>0</v>
      </c>
      <c r="Q7" s="32">
        <f>IF(P7=TRUE,1,0)</f>
        <v>0</v>
      </c>
      <c r="R7" s="85"/>
    </row>
    <row r="8" spans="1:21" ht="33" customHeight="1">
      <c r="A8" s="7">
        <v>5</v>
      </c>
      <c r="B8" s="72" t="s">
        <v>71</v>
      </c>
      <c r="C8" s="72"/>
      <c r="D8" s="72"/>
      <c r="E8" s="72"/>
      <c r="F8" s="72"/>
      <c r="G8" s="72"/>
      <c r="H8" s="61"/>
      <c r="I8" s="61"/>
      <c r="J8" s="61"/>
      <c r="K8" s="62"/>
      <c r="L8" s="22"/>
      <c r="M8" s="3">
        <f>IF(Q8=1,14,0)</f>
        <v>0</v>
      </c>
      <c r="N8" s="6" t="b">
        <v>0</v>
      </c>
      <c r="O8" s="2">
        <f>IF(N8=TRUE,1,0)</f>
        <v>0</v>
      </c>
      <c r="P8" s="6" t="b">
        <v>0</v>
      </c>
      <c r="Q8" s="32">
        <f>IF(P8=TRUE,1,0)</f>
        <v>0</v>
      </c>
      <c r="R8" s="85"/>
    </row>
    <row r="9" spans="1:21" ht="33" customHeight="1">
      <c r="A9" s="7">
        <v>6</v>
      </c>
      <c r="B9" s="72" t="s">
        <v>72</v>
      </c>
      <c r="C9" s="72"/>
      <c r="D9" s="72"/>
      <c r="E9" s="72"/>
      <c r="F9" s="72"/>
      <c r="G9" s="72"/>
      <c r="H9" s="61"/>
      <c r="I9" s="61"/>
      <c r="J9" s="61"/>
      <c r="K9" s="62"/>
      <c r="L9" s="22"/>
      <c r="M9" s="3">
        <f>IF(O9=1,14,0)</f>
        <v>0</v>
      </c>
      <c r="N9" s="6" t="b">
        <v>0</v>
      </c>
      <c r="O9" s="4">
        <f t="shared" ref="O9:O29" si="0">IF(N9=TRUE,1,0)</f>
        <v>0</v>
      </c>
      <c r="P9" s="6" t="b">
        <v>0</v>
      </c>
      <c r="Q9" s="31">
        <f t="shared" ref="Q9:Q29" si="1">IF(P9=TRUE,1,0)</f>
        <v>0</v>
      </c>
      <c r="R9" s="85"/>
    </row>
    <row r="10" spans="1:21" ht="33" customHeight="1" thickBot="1">
      <c r="A10" s="7">
        <v>7</v>
      </c>
      <c r="B10" s="72" t="s">
        <v>73</v>
      </c>
      <c r="C10" s="72"/>
      <c r="D10" s="72"/>
      <c r="E10" s="72"/>
      <c r="F10" s="72"/>
      <c r="G10" s="72"/>
      <c r="H10" s="61"/>
      <c r="I10" s="61"/>
      <c r="J10" s="61"/>
      <c r="K10" s="62"/>
      <c r="L10" s="22"/>
      <c r="M10" s="3">
        <f>IF(O10=1,15,0)</f>
        <v>0</v>
      </c>
      <c r="N10" s="6" t="b">
        <v>0</v>
      </c>
      <c r="O10" s="4">
        <f t="shared" si="0"/>
        <v>0</v>
      </c>
      <c r="P10" s="6" t="b">
        <v>0</v>
      </c>
      <c r="Q10" s="31">
        <f t="shared" si="1"/>
        <v>0</v>
      </c>
      <c r="R10" s="86"/>
    </row>
    <row r="11" spans="1:21" ht="33" customHeight="1">
      <c r="A11" s="7">
        <v>8</v>
      </c>
      <c r="B11" s="72" t="s">
        <v>74</v>
      </c>
      <c r="C11" s="72"/>
      <c r="D11" s="72"/>
      <c r="E11" s="72"/>
      <c r="F11" s="72"/>
      <c r="G11" s="72"/>
      <c r="H11" s="61"/>
      <c r="I11" s="61"/>
      <c r="J11" s="61"/>
      <c r="K11" s="62"/>
      <c r="L11" s="22"/>
      <c r="M11" s="3">
        <f>IF(O11=1,12,0)</f>
        <v>0</v>
      </c>
      <c r="N11" s="6" t="b">
        <v>0</v>
      </c>
      <c r="O11" s="4">
        <f t="shared" si="0"/>
        <v>0</v>
      </c>
      <c r="P11" s="6" t="b">
        <v>0</v>
      </c>
      <c r="Q11" s="31">
        <f t="shared" si="1"/>
        <v>0</v>
      </c>
      <c r="R11" s="84">
        <f>SUM(M11:M18)</f>
        <v>0</v>
      </c>
    </row>
    <row r="12" spans="1:21" ht="33" customHeight="1">
      <c r="A12" s="7">
        <v>9</v>
      </c>
      <c r="B12" s="72" t="s">
        <v>75</v>
      </c>
      <c r="C12" s="72"/>
      <c r="D12" s="72"/>
      <c r="E12" s="72"/>
      <c r="F12" s="72"/>
      <c r="G12" s="72"/>
      <c r="H12" s="61"/>
      <c r="I12" s="61"/>
      <c r="J12" s="61"/>
      <c r="K12" s="62"/>
      <c r="L12" s="22"/>
      <c r="M12" s="3">
        <f>IF(O12=1,16,0)</f>
        <v>0</v>
      </c>
      <c r="N12" s="6" t="b">
        <v>0</v>
      </c>
      <c r="O12" s="4">
        <f t="shared" si="0"/>
        <v>0</v>
      </c>
      <c r="P12" s="6" t="b">
        <v>0</v>
      </c>
      <c r="Q12" s="31">
        <f t="shared" si="1"/>
        <v>0</v>
      </c>
      <c r="R12" s="85"/>
    </row>
    <row r="13" spans="1:21" ht="33" customHeight="1">
      <c r="A13" s="7">
        <v>10</v>
      </c>
      <c r="B13" s="72" t="s">
        <v>76</v>
      </c>
      <c r="C13" s="72"/>
      <c r="D13" s="72"/>
      <c r="E13" s="72"/>
      <c r="F13" s="72"/>
      <c r="G13" s="72"/>
      <c r="H13" s="61"/>
      <c r="I13" s="61"/>
      <c r="J13" s="61"/>
      <c r="K13" s="62"/>
      <c r="L13" s="22"/>
      <c r="M13" s="3">
        <f>IF(O13=1,11,0)</f>
        <v>0</v>
      </c>
      <c r="N13" s="6" t="b">
        <v>0</v>
      </c>
      <c r="O13" s="4">
        <f t="shared" si="0"/>
        <v>0</v>
      </c>
      <c r="P13" s="6" t="b">
        <v>0</v>
      </c>
      <c r="Q13" s="31">
        <f t="shared" si="1"/>
        <v>0</v>
      </c>
      <c r="R13" s="85"/>
    </row>
    <row r="14" spans="1:21" ht="33" customHeight="1">
      <c r="A14" s="7">
        <v>11</v>
      </c>
      <c r="B14" s="72" t="s">
        <v>77</v>
      </c>
      <c r="C14" s="72"/>
      <c r="D14" s="72"/>
      <c r="E14" s="72"/>
      <c r="F14" s="72"/>
      <c r="G14" s="72"/>
      <c r="H14" s="61"/>
      <c r="I14" s="61"/>
      <c r="J14" s="61"/>
      <c r="K14" s="62"/>
      <c r="L14" s="22"/>
      <c r="M14" s="3">
        <f>IF(O14=1,11,0)</f>
        <v>0</v>
      </c>
      <c r="N14" s="6" t="b">
        <v>0</v>
      </c>
      <c r="O14" s="4">
        <f t="shared" si="0"/>
        <v>0</v>
      </c>
      <c r="P14" s="6" t="b">
        <v>0</v>
      </c>
      <c r="Q14" s="31">
        <f t="shared" si="1"/>
        <v>0</v>
      </c>
      <c r="R14" s="85"/>
    </row>
    <row r="15" spans="1:21" ht="33" customHeight="1">
      <c r="A15" s="7">
        <v>12</v>
      </c>
      <c r="B15" s="72" t="s">
        <v>78</v>
      </c>
      <c r="C15" s="72"/>
      <c r="D15" s="72"/>
      <c r="E15" s="72"/>
      <c r="F15" s="72"/>
      <c r="G15" s="72"/>
      <c r="H15" s="61"/>
      <c r="I15" s="61"/>
      <c r="J15" s="61"/>
      <c r="K15" s="62"/>
      <c r="L15" s="22"/>
      <c r="M15" s="3">
        <f>IF(O15=1,11,0)</f>
        <v>0</v>
      </c>
      <c r="N15" s="6" t="b">
        <v>0</v>
      </c>
      <c r="O15" s="4">
        <f t="shared" si="0"/>
        <v>0</v>
      </c>
      <c r="P15" s="6" t="b">
        <v>0</v>
      </c>
      <c r="Q15" s="31">
        <f t="shared" si="1"/>
        <v>0</v>
      </c>
      <c r="R15" s="85"/>
    </row>
    <row r="16" spans="1:21" ht="33" customHeight="1">
      <c r="A16" s="7">
        <v>13</v>
      </c>
      <c r="B16" s="72" t="s">
        <v>79</v>
      </c>
      <c r="C16" s="72"/>
      <c r="D16" s="72"/>
      <c r="E16" s="72"/>
      <c r="F16" s="72"/>
      <c r="G16" s="72"/>
      <c r="H16" s="61"/>
      <c r="I16" s="61"/>
      <c r="J16" s="61"/>
      <c r="K16" s="62"/>
      <c r="L16" s="22"/>
      <c r="M16" s="3">
        <f>IF(O16=1,15,0)</f>
        <v>0</v>
      </c>
      <c r="N16" s="6" t="b">
        <v>0</v>
      </c>
      <c r="O16" s="4">
        <f t="shared" si="0"/>
        <v>0</v>
      </c>
      <c r="P16" s="6" t="b">
        <v>0</v>
      </c>
      <c r="Q16" s="31">
        <f t="shared" si="1"/>
        <v>0</v>
      </c>
      <c r="R16" s="85"/>
    </row>
    <row r="17" spans="1:18" ht="33" customHeight="1">
      <c r="A17" s="7">
        <v>14</v>
      </c>
      <c r="B17" s="72" t="s">
        <v>80</v>
      </c>
      <c r="C17" s="72"/>
      <c r="D17" s="72"/>
      <c r="E17" s="72"/>
      <c r="F17" s="72"/>
      <c r="G17" s="72"/>
      <c r="H17" s="61"/>
      <c r="I17" s="61"/>
      <c r="J17" s="61"/>
      <c r="K17" s="62"/>
      <c r="L17" s="22"/>
      <c r="M17" s="3">
        <f>IF(O17=1,12,0)</f>
        <v>0</v>
      </c>
      <c r="N17" s="6" t="b">
        <v>0</v>
      </c>
      <c r="O17" s="4">
        <f t="shared" si="0"/>
        <v>0</v>
      </c>
      <c r="P17" s="6" t="b">
        <v>0</v>
      </c>
      <c r="Q17" s="31">
        <f t="shared" si="1"/>
        <v>0</v>
      </c>
      <c r="R17" s="85"/>
    </row>
    <row r="18" spans="1:18" ht="33" customHeight="1" thickBot="1">
      <c r="A18" s="7">
        <v>15</v>
      </c>
      <c r="B18" s="72" t="s">
        <v>81</v>
      </c>
      <c r="C18" s="72"/>
      <c r="D18" s="72"/>
      <c r="E18" s="72"/>
      <c r="F18" s="72"/>
      <c r="G18" s="72"/>
      <c r="H18" s="61"/>
      <c r="I18" s="61"/>
      <c r="J18" s="61"/>
      <c r="K18" s="62"/>
      <c r="L18" s="22"/>
      <c r="M18" s="3">
        <f>IF(O18=1,12,0)</f>
        <v>0</v>
      </c>
      <c r="N18" s="6" t="b">
        <v>0</v>
      </c>
      <c r="O18" s="4">
        <f t="shared" si="0"/>
        <v>0</v>
      </c>
      <c r="P18" s="6" t="b">
        <v>0</v>
      </c>
      <c r="Q18" s="31">
        <f t="shared" si="1"/>
        <v>0</v>
      </c>
      <c r="R18" s="86"/>
    </row>
    <row r="19" spans="1:18" ht="33" customHeight="1">
      <c r="A19" s="7">
        <v>16</v>
      </c>
      <c r="B19" s="72" t="s">
        <v>82</v>
      </c>
      <c r="C19" s="72"/>
      <c r="D19" s="72"/>
      <c r="E19" s="72"/>
      <c r="F19" s="72"/>
      <c r="G19" s="72"/>
      <c r="H19" s="23"/>
      <c r="I19" s="23"/>
      <c r="J19" s="23"/>
      <c r="K19" s="24"/>
      <c r="L19" s="22"/>
      <c r="M19" s="3">
        <f>IF(O19=1,20,0)</f>
        <v>0</v>
      </c>
      <c r="N19" s="6" t="b">
        <v>0</v>
      </c>
      <c r="O19" s="4">
        <f t="shared" si="0"/>
        <v>0</v>
      </c>
      <c r="P19" s="6" t="b">
        <v>0</v>
      </c>
      <c r="Q19" s="31">
        <f t="shared" si="1"/>
        <v>0</v>
      </c>
      <c r="R19" s="84">
        <f>SUM(M19:M24)</f>
        <v>0</v>
      </c>
    </row>
    <row r="20" spans="1:18" ht="33" customHeight="1">
      <c r="A20" s="7">
        <v>17</v>
      </c>
      <c r="B20" s="72" t="s">
        <v>83</v>
      </c>
      <c r="C20" s="72"/>
      <c r="D20" s="72"/>
      <c r="E20" s="72"/>
      <c r="F20" s="72"/>
      <c r="G20" s="72"/>
      <c r="H20" s="61"/>
      <c r="I20" s="61"/>
      <c r="J20" s="61"/>
      <c r="K20" s="62"/>
      <c r="L20" s="22"/>
      <c r="M20" s="3">
        <f>IF(O20=1,15,0)</f>
        <v>0</v>
      </c>
      <c r="N20" s="6" t="b">
        <v>0</v>
      </c>
      <c r="O20" s="4">
        <f t="shared" si="0"/>
        <v>0</v>
      </c>
      <c r="P20" s="6" t="b">
        <v>0</v>
      </c>
      <c r="Q20" s="31">
        <f t="shared" si="1"/>
        <v>0</v>
      </c>
      <c r="R20" s="85"/>
    </row>
    <row r="21" spans="1:18" ht="33" customHeight="1">
      <c r="A21" s="7">
        <v>18</v>
      </c>
      <c r="B21" s="72" t="s">
        <v>84</v>
      </c>
      <c r="C21" s="72"/>
      <c r="D21" s="72"/>
      <c r="E21" s="72"/>
      <c r="F21" s="72"/>
      <c r="G21" s="72"/>
      <c r="H21" s="61"/>
      <c r="I21" s="61"/>
      <c r="J21" s="61"/>
      <c r="K21" s="62"/>
      <c r="L21" s="22"/>
      <c r="M21" s="3">
        <f>IF(O21=1,18,0)</f>
        <v>0</v>
      </c>
      <c r="N21" s="6" t="b">
        <v>0</v>
      </c>
      <c r="O21" s="4">
        <f t="shared" si="0"/>
        <v>0</v>
      </c>
      <c r="P21" s="6" t="b">
        <v>0</v>
      </c>
      <c r="Q21" s="31">
        <f t="shared" si="1"/>
        <v>0</v>
      </c>
      <c r="R21" s="85"/>
    </row>
    <row r="22" spans="1:18" ht="33" customHeight="1">
      <c r="A22" s="7">
        <v>19</v>
      </c>
      <c r="B22" s="72" t="s">
        <v>85</v>
      </c>
      <c r="C22" s="72"/>
      <c r="D22" s="72"/>
      <c r="E22" s="72"/>
      <c r="F22" s="72"/>
      <c r="G22" s="72"/>
      <c r="H22" s="61"/>
      <c r="I22" s="61"/>
      <c r="J22" s="61"/>
      <c r="K22" s="62"/>
      <c r="L22" s="22"/>
      <c r="M22" s="3">
        <f>IF(O22=1,18,0)</f>
        <v>0</v>
      </c>
      <c r="N22" s="6" t="b">
        <v>0</v>
      </c>
      <c r="O22" s="4">
        <f t="shared" si="0"/>
        <v>0</v>
      </c>
      <c r="P22" s="6" t="b">
        <v>0</v>
      </c>
      <c r="Q22" s="31">
        <f t="shared" si="1"/>
        <v>0</v>
      </c>
      <c r="R22" s="85"/>
    </row>
    <row r="23" spans="1:18" ht="33" customHeight="1">
      <c r="A23" s="7">
        <v>20</v>
      </c>
      <c r="B23" s="72" t="s">
        <v>86</v>
      </c>
      <c r="C23" s="72"/>
      <c r="D23" s="72"/>
      <c r="E23" s="72"/>
      <c r="F23" s="72"/>
      <c r="G23" s="72"/>
      <c r="H23" s="61"/>
      <c r="I23" s="61"/>
      <c r="J23" s="61"/>
      <c r="K23" s="62"/>
      <c r="L23" s="22"/>
      <c r="M23" s="3">
        <f>IF(O23=1,15,0)</f>
        <v>0</v>
      </c>
      <c r="N23" s="6" t="b">
        <v>0</v>
      </c>
      <c r="O23" s="4">
        <f t="shared" si="0"/>
        <v>0</v>
      </c>
      <c r="P23" s="6" t="b">
        <v>0</v>
      </c>
      <c r="Q23" s="31">
        <f t="shared" si="1"/>
        <v>0</v>
      </c>
      <c r="R23" s="85"/>
    </row>
    <row r="24" spans="1:18" ht="33" customHeight="1" thickBot="1">
      <c r="A24" s="7">
        <v>21</v>
      </c>
      <c r="B24" s="72" t="s">
        <v>87</v>
      </c>
      <c r="C24" s="72"/>
      <c r="D24" s="72"/>
      <c r="E24" s="72"/>
      <c r="F24" s="72"/>
      <c r="G24" s="72"/>
      <c r="H24" s="61"/>
      <c r="I24" s="61"/>
      <c r="J24" s="61"/>
      <c r="K24" s="62"/>
      <c r="L24" s="22"/>
      <c r="M24" s="3">
        <f>IF(O24=1,14,0)</f>
        <v>0</v>
      </c>
      <c r="N24" s="6" t="b">
        <v>0</v>
      </c>
      <c r="O24" s="4">
        <f t="shared" si="0"/>
        <v>0</v>
      </c>
      <c r="P24" s="6" t="b">
        <v>0</v>
      </c>
      <c r="Q24" s="31">
        <f t="shared" si="1"/>
        <v>0</v>
      </c>
      <c r="R24" s="86"/>
    </row>
    <row r="25" spans="1:18" ht="33" customHeight="1">
      <c r="A25" s="7">
        <v>22</v>
      </c>
      <c r="B25" s="72" t="s">
        <v>88</v>
      </c>
      <c r="C25" s="72"/>
      <c r="D25" s="72"/>
      <c r="E25" s="72"/>
      <c r="F25" s="72"/>
      <c r="G25" s="72"/>
      <c r="H25" s="61"/>
      <c r="I25" s="61"/>
      <c r="J25" s="61"/>
      <c r="K25" s="62"/>
      <c r="L25" s="22"/>
      <c r="M25" s="3">
        <f>IF(O25=1,13,0)</f>
        <v>0</v>
      </c>
      <c r="N25" s="6" t="b">
        <v>0</v>
      </c>
      <c r="O25" s="4">
        <f t="shared" si="0"/>
        <v>0</v>
      </c>
      <c r="P25" s="6" t="b">
        <v>0</v>
      </c>
      <c r="Q25" s="31">
        <f t="shared" si="1"/>
        <v>0</v>
      </c>
      <c r="R25" s="84">
        <f>SUM(M25:M31)</f>
        <v>0</v>
      </c>
    </row>
    <row r="26" spans="1:18" ht="33" customHeight="1">
      <c r="A26" s="7">
        <v>23</v>
      </c>
      <c r="B26" s="72" t="s">
        <v>89</v>
      </c>
      <c r="C26" s="72"/>
      <c r="D26" s="72"/>
      <c r="E26" s="72"/>
      <c r="F26" s="72"/>
      <c r="G26" s="72"/>
      <c r="H26" s="61"/>
      <c r="I26" s="61"/>
      <c r="J26" s="61"/>
      <c r="K26" s="62"/>
      <c r="L26" s="22"/>
      <c r="M26" s="3">
        <f>IF(O26=1,15,0)</f>
        <v>0</v>
      </c>
      <c r="N26" s="6" t="b">
        <v>0</v>
      </c>
      <c r="O26" s="4">
        <f t="shared" si="0"/>
        <v>0</v>
      </c>
      <c r="P26" s="6" t="b">
        <v>0</v>
      </c>
      <c r="Q26" s="31">
        <f t="shared" si="1"/>
        <v>0</v>
      </c>
      <c r="R26" s="85"/>
    </row>
    <row r="27" spans="1:18" ht="33" customHeight="1">
      <c r="A27" s="7">
        <v>24</v>
      </c>
      <c r="B27" s="72" t="s">
        <v>90</v>
      </c>
      <c r="C27" s="72"/>
      <c r="D27" s="72"/>
      <c r="E27" s="72"/>
      <c r="F27" s="72"/>
      <c r="G27" s="72"/>
      <c r="H27" s="61"/>
      <c r="I27" s="61"/>
      <c r="J27" s="61"/>
      <c r="K27" s="62"/>
      <c r="L27" s="22"/>
      <c r="M27" s="3">
        <f>IF(O27=1,16,0)</f>
        <v>0</v>
      </c>
      <c r="N27" s="6" t="b">
        <v>0</v>
      </c>
      <c r="O27" s="4">
        <f t="shared" si="0"/>
        <v>0</v>
      </c>
      <c r="P27" s="6" t="b">
        <v>0</v>
      </c>
      <c r="Q27" s="31">
        <f t="shared" si="1"/>
        <v>0</v>
      </c>
      <c r="R27" s="85"/>
    </row>
    <row r="28" spans="1:18" ht="33" customHeight="1">
      <c r="A28" s="7">
        <v>25</v>
      </c>
      <c r="B28" s="72" t="s">
        <v>91</v>
      </c>
      <c r="C28" s="72"/>
      <c r="D28" s="72"/>
      <c r="E28" s="72"/>
      <c r="F28" s="72"/>
      <c r="G28" s="72"/>
      <c r="H28" s="61"/>
      <c r="I28" s="61"/>
      <c r="J28" s="61"/>
      <c r="K28" s="62"/>
      <c r="L28" s="22"/>
      <c r="M28" s="3">
        <f>IF(O28=1,15,0)</f>
        <v>0</v>
      </c>
      <c r="N28" s="6" t="b">
        <v>0</v>
      </c>
      <c r="O28" s="4">
        <f t="shared" si="0"/>
        <v>0</v>
      </c>
      <c r="P28" s="6" t="b">
        <v>0</v>
      </c>
      <c r="Q28" s="31">
        <f t="shared" si="1"/>
        <v>0</v>
      </c>
      <c r="R28" s="85"/>
    </row>
    <row r="29" spans="1:18" ht="33" customHeight="1">
      <c r="A29" s="26">
        <v>26</v>
      </c>
      <c r="B29" s="103" t="s">
        <v>92</v>
      </c>
      <c r="C29" s="103"/>
      <c r="D29" s="103"/>
      <c r="E29" s="103"/>
      <c r="F29" s="103"/>
      <c r="G29" s="103"/>
      <c r="H29" s="104"/>
      <c r="I29" s="104"/>
      <c r="J29" s="104"/>
      <c r="K29" s="105"/>
      <c r="L29" s="22"/>
      <c r="M29" s="3">
        <f>IF(O29=1,16,0)</f>
        <v>0</v>
      </c>
      <c r="N29" s="6" t="b">
        <v>0</v>
      </c>
      <c r="O29" s="4">
        <f t="shared" si="0"/>
        <v>0</v>
      </c>
      <c r="P29" s="6" t="b">
        <v>0</v>
      </c>
      <c r="Q29" s="31">
        <f t="shared" si="1"/>
        <v>0</v>
      </c>
      <c r="R29" s="85"/>
    </row>
    <row r="30" spans="1:18" ht="33" customHeight="1">
      <c r="A30" s="7">
        <v>27</v>
      </c>
      <c r="B30" s="72" t="s">
        <v>93</v>
      </c>
      <c r="C30" s="72"/>
      <c r="D30" s="72"/>
      <c r="E30" s="72"/>
      <c r="F30" s="72"/>
      <c r="G30" s="72"/>
      <c r="H30" s="61"/>
      <c r="I30" s="61"/>
      <c r="J30" s="61"/>
      <c r="K30" s="62"/>
      <c r="L30" s="22"/>
      <c r="M30" s="3">
        <f>IF(O30=1,13,0)</f>
        <v>0</v>
      </c>
      <c r="N30" s="6" t="b">
        <v>0</v>
      </c>
      <c r="O30" s="4">
        <f t="shared" ref="O30" si="2">IF(N30=TRUE,1,0)</f>
        <v>0</v>
      </c>
      <c r="P30" s="6" t="b">
        <v>0</v>
      </c>
      <c r="Q30" s="31">
        <f t="shared" ref="Q30" si="3">IF(P30=TRUE,1,0)</f>
        <v>0</v>
      </c>
      <c r="R30" s="85"/>
    </row>
    <row r="31" spans="1:18" ht="33" customHeight="1" thickBot="1">
      <c r="A31" s="7">
        <v>28</v>
      </c>
      <c r="B31" s="72" t="s">
        <v>94</v>
      </c>
      <c r="C31" s="72"/>
      <c r="D31" s="72"/>
      <c r="E31" s="72"/>
      <c r="F31" s="72"/>
      <c r="G31" s="72"/>
      <c r="H31" s="61"/>
      <c r="I31" s="61"/>
      <c r="J31" s="61"/>
      <c r="K31" s="62"/>
      <c r="L31" s="22"/>
      <c r="M31" s="3">
        <f>IF(O31=1,12,0)</f>
        <v>0</v>
      </c>
      <c r="N31" s="6" t="b">
        <v>0</v>
      </c>
      <c r="O31" s="4">
        <f t="shared" ref="O31:O44" si="4">IF(N31=TRUE,1,0)</f>
        <v>0</v>
      </c>
      <c r="P31" s="6" t="b">
        <v>0</v>
      </c>
      <c r="Q31" s="31">
        <f t="shared" ref="Q31:Q44" si="5">IF(P31=TRUE,1,0)</f>
        <v>0</v>
      </c>
      <c r="R31" s="86"/>
    </row>
    <row r="32" spans="1:18" ht="33" customHeight="1">
      <c r="A32" s="7">
        <v>29</v>
      </c>
      <c r="B32" s="72" t="s">
        <v>95</v>
      </c>
      <c r="C32" s="72"/>
      <c r="D32" s="72"/>
      <c r="E32" s="72"/>
      <c r="F32" s="72"/>
      <c r="G32" s="72"/>
      <c r="H32" s="61"/>
      <c r="I32" s="61"/>
      <c r="J32" s="61"/>
      <c r="K32" s="62"/>
      <c r="L32" s="22"/>
      <c r="M32" s="3">
        <f>IF(O32=1,15,0)</f>
        <v>0</v>
      </c>
      <c r="N32" s="6" t="b">
        <v>0</v>
      </c>
      <c r="O32" s="4">
        <f t="shared" si="4"/>
        <v>0</v>
      </c>
      <c r="P32" s="6" t="b">
        <v>0</v>
      </c>
      <c r="Q32" s="31">
        <f t="shared" si="5"/>
        <v>0</v>
      </c>
      <c r="R32" s="84">
        <f>SUM(M32:M38)</f>
        <v>0</v>
      </c>
    </row>
    <row r="33" spans="1:18" ht="33" customHeight="1">
      <c r="A33" s="7">
        <v>30</v>
      </c>
      <c r="B33" s="72" t="s">
        <v>96</v>
      </c>
      <c r="C33" s="72"/>
      <c r="D33" s="72"/>
      <c r="E33" s="72"/>
      <c r="F33" s="72"/>
      <c r="G33" s="72"/>
      <c r="H33" s="61"/>
      <c r="I33" s="61"/>
      <c r="J33" s="61"/>
      <c r="K33" s="62"/>
      <c r="L33" s="22"/>
      <c r="M33" s="3">
        <f>IF(O33=1,14,0)</f>
        <v>0</v>
      </c>
      <c r="N33" s="6" t="b">
        <v>0</v>
      </c>
      <c r="O33" s="4">
        <f t="shared" si="4"/>
        <v>0</v>
      </c>
      <c r="P33" s="6" t="b">
        <v>0</v>
      </c>
      <c r="Q33" s="31">
        <f t="shared" si="5"/>
        <v>0</v>
      </c>
      <c r="R33" s="85"/>
    </row>
    <row r="34" spans="1:18" ht="33" customHeight="1">
      <c r="A34" s="7">
        <v>31</v>
      </c>
      <c r="B34" s="72" t="s">
        <v>97</v>
      </c>
      <c r="C34" s="72"/>
      <c r="D34" s="72"/>
      <c r="E34" s="72"/>
      <c r="F34" s="72"/>
      <c r="G34" s="72"/>
      <c r="H34" s="61"/>
      <c r="I34" s="61"/>
      <c r="J34" s="61"/>
      <c r="K34" s="62"/>
      <c r="L34" s="22"/>
      <c r="M34" s="3">
        <f t="shared" ref="M34:M35" si="6">IF(O34=1,14,0)</f>
        <v>0</v>
      </c>
      <c r="N34" s="6" t="b">
        <v>0</v>
      </c>
      <c r="O34" s="4">
        <f t="shared" si="4"/>
        <v>0</v>
      </c>
      <c r="P34" s="6" t="b">
        <v>0</v>
      </c>
      <c r="Q34" s="31">
        <f t="shared" si="5"/>
        <v>0</v>
      </c>
      <c r="R34" s="85"/>
    </row>
    <row r="35" spans="1:18" ht="33" customHeight="1">
      <c r="A35" s="7">
        <v>32</v>
      </c>
      <c r="B35" s="72" t="s">
        <v>98</v>
      </c>
      <c r="C35" s="72"/>
      <c r="D35" s="72"/>
      <c r="E35" s="72"/>
      <c r="F35" s="72"/>
      <c r="G35" s="72"/>
      <c r="H35" s="61"/>
      <c r="I35" s="61"/>
      <c r="J35" s="61"/>
      <c r="K35" s="62"/>
      <c r="L35" s="22"/>
      <c r="M35" s="3">
        <f t="shared" si="6"/>
        <v>0</v>
      </c>
      <c r="N35" s="6" t="b">
        <v>0</v>
      </c>
      <c r="O35" s="4">
        <f t="shared" si="4"/>
        <v>0</v>
      </c>
      <c r="P35" s="6" t="b">
        <v>0</v>
      </c>
      <c r="Q35" s="31">
        <f t="shared" si="5"/>
        <v>0</v>
      </c>
      <c r="R35" s="85"/>
    </row>
    <row r="36" spans="1:18" ht="33" customHeight="1">
      <c r="A36" s="7">
        <v>33</v>
      </c>
      <c r="B36" s="72" t="s">
        <v>99</v>
      </c>
      <c r="C36" s="72"/>
      <c r="D36" s="72"/>
      <c r="E36" s="72"/>
      <c r="F36" s="72"/>
      <c r="G36" s="72"/>
      <c r="H36" s="61"/>
      <c r="I36" s="61"/>
      <c r="J36" s="61"/>
      <c r="K36" s="62"/>
      <c r="L36" s="22"/>
      <c r="M36" s="3">
        <f>IF(O36=1,15,0)</f>
        <v>0</v>
      </c>
      <c r="N36" s="6" t="b">
        <v>0</v>
      </c>
      <c r="O36" s="4">
        <f t="shared" si="4"/>
        <v>0</v>
      </c>
      <c r="P36" s="6" t="b">
        <v>0</v>
      </c>
      <c r="Q36" s="31">
        <f t="shared" si="5"/>
        <v>0</v>
      </c>
      <c r="R36" s="85"/>
    </row>
    <row r="37" spans="1:18" ht="33" customHeight="1">
      <c r="A37" s="7">
        <v>34</v>
      </c>
      <c r="B37" s="72" t="s">
        <v>100</v>
      </c>
      <c r="C37" s="72"/>
      <c r="D37" s="72"/>
      <c r="E37" s="72"/>
      <c r="F37" s="72"/>
      <c r="G37" s="72"/>
      <c r="H37" s="61"/>
      <c r="I37" s="61"/>
      <c r="J37" s="61"/>
      <c r="K37" s="62"/>
      <c r="L37" s="22"/>
      <c r="M37" s="3">
        <f>IF(O37=1,14,0)</f>
        <v>0</v>
      </c>
      <c r="N37" s="6" t="b">
        <v>0</v>
      </c>
      <c r="O37" s="4">
        <f t="shared" si="4"/>
        <v>0</v>
      </c>
      <c r="P37" s="6" t="b">
        <v>0</v>
      </c>
      <c r="Q37" s="31">
        <f t="shared" si="5"/>
        <v>0</v>
      </c>
      <c r="R37" s="85"/>
    </row>
    <row r="38" spans="1:18" ht="33" customHeight="1" thickBot="1">
      <c r="A38" s="7">
        <v>35</v>
      </c>
      <c r="B38" s="72" t="s">
        <v>101</v>
      </c>
      <c r="C38" s="72"/>
      <c r="D38" s="72"/>
      <c r="E38" s="72"/>
      <c r="F38" s="72"/>
      <c r="G38" s="72"/>
      <c r="H38" s="61"/>
      <c r="I38" s="61"/>
      <c r="J38" s="61"/>
      <c r="K38" s="62"/>
      <c r="L38" s="22"/>
      <c r="M38" s="3">
        <f>IF(O38=1,14,0)</f>
        <v>0</v>
      </c>
      <c r="N38" s="6" t="b">
        <v>0</v>
      </c>
      <c r="O38" s="4">
        <f t="shared" si="4"/>
        <v>0</v>
      </c>
      <c r="P38" s="6" t="b">
        <v>0</v>
      </c>
      <c r="Q38" s="31">
        <f t="shared" si="5"/>
        <v>0</v>
      </c>
      <c r="R38" s="86"/>
    </row>
    <row r="39" spans="1:18" ht="33" customHeight="1">
      <c r="A39" s="7">
        <v>36</v>
      </c>
      <c r="B39" s="72" t="s">
        <v>102</v>
      </c>
      <c r="C39" s="72"/>
      <c r="D39" s="72"/>
      <c r="E39" s="72"/>
      <c r="F39" s="72"/>
      <c r="G39" s="72"/>
      <c r="H39" s="61"/>
      <c r="I39" s="61"/>
      <c r="J39" s="61"/>
      <c r="K39" s="62"/>
      <c r="L39" s="22"/>
      <c r="M39" s="3">
        <f>IF(O39=1,17,0)</f>
        <v>0</v>
      </c>
      <c r="N39" s="6" t="b">
        <v>0</v>
      </c>
      <c r="O39" s="4">
        <f t="shared" si="4"/>
        <v>0</v>
      </c>
      <c r="P39" s="6" t="b">
        <v>0</v>
      </c>
      <c r="Q39" s="31">
        <f t="shared" si="5"/>
        <v>0</v>
      </c>
      <c r="R39" s="84">
        <f>SUM(M39:M44)</f>
        <v>0</v>
      </c>
    </row>
    <row r="40" spans="1:18" ht="33" customHeight="1">
      <c r="A40" s="7">
        <v>37</v>
      </c>
      <c r="B40" s="72" t="s">
        <v>103</v>
      </c>
      <c r="C40" s="72"/>
      <c r="D40" s="72"/>
      <c r="E40" s="72"/>
      <c r="F40" s="72"/>
      <c r="G40" s="72"/>
      <c r="H40" s="61"/>
      <c r="I40" s="61"/>
      <c r="J40" s="61"/>
      <c r="K40" s="62"/>
      <c r="L40" s="22"/>
      <c r="M40" s="3">
        <f>IF(O40=1,18,0)</f>
        <v>0</v>
      </c>
      <c r="N40" s="6" t="b">
        <v>0</v>
      </c>
      <c r="O40" s="4">
        <f t="shared" si="4"/>
        <v>0</v>
      </c>
      <c r="P40" s="6" t="b">
        <v>0</v>
      </c>
      <c r="Q40" s="31">
        <f t="shared" si="5"/>
        <v>0</v>
      </c>
      <c r="R40" s="85"/>
    </row>
    <row r="41" spans="1:18" ht="33" customHeight="1">
      <c r="A41" s="7">
        <v>38</v>
      </c>
      <c r="B41" s="72" t="s">
        <v>104</v>
      </c>
      <c r="C41" s="72"/>
      <c r="D41" s="72"/>
      <c r="E41" s="72"/>
      <c r="F41" s="72"/>
      <c r="G41" s="72"/>
      <c r="H41" s="61"/>
      <c r="I41" s="61"/>
      <c r="J41" s="61"/>
      <c r="K41" s="62"/>
      <c r="L41" s="22"/>
      <c r="M41" s="3">
        <f>IF(O41=1,18,0)</f>
        <v>0</v>
      </c>
      <c r="N41" s="6" t="b">
        <v>0</v>
      </c>
      <c r="O41" s="4">
        <f t="shared" si="4"/>
        <v>0</v>
      </c>
      <c r="P41" s="6" t="b">
        <v>0</v>
      </c>
      <c r="Q41" s="31">
        <f t="shared" si="5"/>
        <v>0</v>
      </c>
      <c r="R41" s="85"/>
    </row>
    <row r="42" spans="1:18" ht="33" customHeight="1">
      <c r="A42" s="7">
        <v>39</v>
      </c>
      <c r="B42" s="72" t="s">
        <v>105</v>
      </c>
      <c r="C42" s="72"/>
      <c r="D42" s="72"/>
      <c r="E42" s="72"/>
      <c r="F42" s="72"/>
      <c r="G42" s="72"/>
      <c r="H42" s="61"/>
      <c r="I42" s="61"/>
      <c r="J42" s="61"/>
      <c r="K42" s="62"/>
      <c r="L42" s="22"/>
      <c r="M42" s="3">
        <f>IF(O42=1,14,0)</f>
        <v>0</v>
      </c>
      <c r="N42" s="6" t="b">
        <v>0</v>
      </c>
      <c r="O42" s="4">
        <f t="shared" si="4"/>
        <v>0</v>
      </c>
      <c r="P42" s="6" t="b">
        <v>0</v>
      </c>
      <c r="Q42" s="31">
        <f t="shared" si="5"/>
        <v>0</v>
      </c>
      <c r="R42" s="85"/>
    </row>
    <row r="43" spans="1:18" ht="33" customHeight="1">
      <c r="A43" s="7">
        <v>40</v>
      </c>
      <c r="B43" s="72" t="s">
        <v>106</v>
      </c>
      <c r="C43" s="72"/>
      <c r="D43" s="72"/>
      <c r="E43" s="72"/>
      <c r="F43" s="72"/>
      <c r="G43" s="72"/>
      <c r="H43" s="61"/>
      <c r="I43" s="61"/>
      <c r="J43" s="61"/>
      <c r="K43" s="62"/>
      <c r="L43" s="22"/>
      <c r="M43" s="3">
        <f>IF(O43=1,17,0)</f>
        <v>0</v>
      </c>
      <c r="N43" s="6" t="b">
        <v>0</v>
      </c>
      <c r="O43" s="4">
        <f t="shared" si="4"/>
        <v>0</v>
      </c>
      <c r="P43" s="6" t="b">
        <v>0</v>
      </c>
      <c r="Q43" s="31">
        <f t="shared" si="5"/>
        <v>0</v>
      </c>
      <c r="R43" s="85"/>
    </row>
    <row r="44" spans="1:18" ht="33" customHeight="1" thickBot="1">
      <c r="A44" s="27">
        <v>41</v>
      </c>
      <c r="B44" s="91" t="s">
        <v>107</v>
      </c>
      <c r="C44" s="91"/>
      <c r="D44" s="91"/>
      <c r="E44" s="91"/>
      <c r="F44" s="91"/>
      <c r="G44" s="91"/>
      <c r="H44" s="92"/>
      <c r="I44" s="92"/>
      <c r="J44" s="92"/>
      <c r="K44" s="93"/>
      <c r="L44" s="22"/>
      <c r="M44" s="3">
        <f>IF(O44=1,16,0)</f>
        <v>0</v>
      </c>
      <c r="N44" s="6" t="b">
        <v>0</v>
      </c>
      <c r="O44" s="4">
        <f t="shared" si="4"/>
        <v>0</v>
      </c>
      <c r="P44" s="6" t="b">
        <v>0</v>
      </c>
      <c r="Q44" s="31">
        <f t="shared" si="5"/>
        <v>0</v>
      </c>
      <c r="R44" s="86"/>
    </row>
    <row r="45" spans="1:18" ht="13.5" customHeight="1">
      <c r="B45" s="5"/>
      <c r="C45" s="5"/>
      <c r="D45" s="5"/>
      <c r="E45" s="5"/>
      <c r="F45" s="5"/>
      <c r="G45" s="5"/>
      <c r="H45" s="5"/>
      <c r="I45" s="5"/>
      <c r="J45" s="5"/>
      <c r="K45" s="5"/>
      <c r="L45" s="22"/>
    </row>
    <row r="46" spans="1:18" ht="13.5" customHeight="1">
      <c r="A46" s="11"/>
      <c r="B46" s="64" t="s">
        <v>39</v>
      </c>
      <c r="C46" s="64"/>
      <c r="D46" s="64"/>
      <c r="E46" s="64"/>
      <c r="F46" s="64"/>
      <c r="G46" s="64"/>
      <c r="H46" s="64"/>
      <c r="I46" s="65" t="s">
        <v>38</v>
      </c>
      <c r="J46" s="66"/>
      <c r="K46" s="10"/>
      <c r="L46" s="22"/>
    </row>
    <row r="47" spans="1:18">
      <c r="A47" s="11"/>
      <c r="B47" s="64"/>
      <c r="C47" s="64"/>
      <c r="D47" s="64"/>
      <c r="E47" s="64"/>
      <c r="F47" s="64"/>
      <c r="G47" s="64"/>
      <c r="H47" s="64"/>
      <c r="I47" s="65"/>
      <c r="J47" s="66"/>
      <c r="K47" s="10"/>
      <c r="L47" s="22"/>
    </row>
    <row r="48" spans="1:18" ht="243" customHeight="1">
      <c r="A48" s="11"/>
      <c r="B48" s="25"/>
      <c r="C48" s="25"/>
      <c r="D48" s="25"/>
      <c r="E48" s="25"/>
      <c r="F48" s="25"/>
      <c r="G48" s="25"/>
      <c r="H48" s="25"/>
      <c r="I48" s="21"/>
      <c r="J48" s="21"/>
      <c r="K48" s="10"/>
      <c r="L48" s="22"/>
    </row>
    <row r="49" spans="1:15">
      <c r="A49" s="11"/>
      <c r="B49" s="25"/>
      <c r="C49" s="25"/>
      <c r="D49" s="25"/>
      <c r="E49" s="25"/>
      <c r="F49" s="25"/>
      <c r="G49" s="25"/>
      <c r="H49" s="25"/>
      <c r="I49" s="21"/>
      <c r="J49" s="21"/>
      <c r="K49" s="10"/>
      <c r="L49" s="22"/>
    </row>
    <row r="50" spans="1:15" ht="14.25" thickBot="1">
      <c r="A50" s="47"/>
      <c r="B50" s="47"/>
      <c r="C50" s="47"/>
      <c r="D50" s="47"/>
      <c r="E50" s="47"/>
      <c r="F50" s="47"/>
      <c r="G50" s="47"/>
      <c r="H50" s="47"/>
      <c r="I50" s="47"/>
      <c r="J50" s="47"/>
      <c r="K50" s="47"/>
      <c r="L50" s="22"/>
    </row>
    <row r="51" spans="1:15" ht="14.25" thickTop="1">
      <c r="A51" s="55" t="s">
        <v>108</v>
      </c>
      <c r="B51" s="55"/>
      <c r="C51" s="55"/>
      <c r="D51" s="55"/>
      <c r="E51" s="55"/>
      <c r="F51" s="55"/>
      <c r="G51" s="55"/>
      <c r="H51" s="55"/>
      <c r="I51" s="17"/>
      <c r="J51" s="17"/>
      <c r="K51" s="17"/>
      <c r="L51" s="22"/>
    </row>
    <row r="52" spans="1:15" ht="16.5" customHeight="1">
      <c r="A52" s="40"/>
      <c r="B52" s="40" t="s">
        <v>109</v>
      </c>
      <c r="L52" s="22"/>
    </row>
    <row r="53" spans="1:15" ht="16.5" customHeight="1">
      <c r="A53" s="40"/>
      <c r="B53" s="40" t="s">
        <v>0</v>
      </c>
      <c r="L53" s="22"/>
    </row>
    <row r="54" spans="1:15" ht="16.5" customHeight="1">
      <c r="A54" s="40"/>
      <c r="B54" s="40" t="s">
        <v>1</v>
      </c>
      <c r="L54" s="22"/>
    </row>
    <row r="55" spans="1:15" ht="16.5" customHeight="1">
      <c r="A55" s="40"/>
      <c r="B55" s="40" t="s">
        <v>2</v>
      </c>
      <c r="L55" s="22"/>
    </row>
    <row r="56" spans="1:15">
      <c r="B56" s="98" t="s">
        <v>42</v>
      </c>
      <c r="C56" s="98"/>
      <c r="D56" s="54" t="s">
        <v>43</v>
      </c>
      <c r="E56" s="54"/>
      <c r="F56" s="54"/>
      <c r="G56" s="54"/>
      <c r="H56" s="54" t="s">
        <v>47</v>
      </c>
      <c r="I56" s="101" t="s">
        <v>48</v>
      </c>
      <c r="J56" s="54" t="s">
        <v>49</v>
      </c>
      <c r="K56" s="54"/>
    </row>
    <row r="57" spans="1:15" ht="14.25" thickBot="1">
      <c r="B57" s="99"/>
      <c r="C57" s="99"/>
      <c r="D57" s="100"/>
      <c r="E57" s="100"/>
      <c r="F57" s="100"/>
      <c r="G57" s="100"/>
      <c r="H57" s="100"/>
      <c r="I57" s="102"/>
      <c r="J57" s="100"/>
      <c r="K57" s="100"/>
    </row>
    <row r="58" spans="1:15" ht="17.25" customHeight="1">
      <c r="B58" s="52">
        <v>1</v>
      </c>
      <c r="C58" s="49"/>
      <c r="D58" s="70" t="s">
        <v>120</v>
      </c>
      <c r="E58" s="70"/>
      <c r="F58" s="70"/>
      <c r="G58" s="70"/>
      <c r="H58" s="41">
        <v>19</v>
      </c>
      <c r="I58" s="33">
        <f>M4</f>
        <v>0</v>
      </c>
      <c r="J58" s="34" t="s">
        <v>60</v>
      </c>
      <c r="K58" s="13"/>
      <c r="M58" s="18" t="s">
        <v>51</v>
      </c>
      <c r="N58" s="2">
        <f>K60</f>
        <v>0</v>
      </c>
      <c r="O58" s="2">
        <v>100</v>
      </c>
    </row>
    <row r="59" spans="1:15" ht="17.25" customHeight="1">
      <c r="B59" s="53">
        <v>2</v>
      </c>
      <c r="C59" s="54"/>
      <c r="D59" s="71" t="s">
        <v>121</v>
      </c>
      <c r="E59" s="71"/>
      <c r="F59" s="71"/>
      <c r="G59" s="71"/>
      <c r="H59" s="42">
        <v>14</v>
      </c>
      <c r="I59" s="30">
        <f t="shared" ref="I59:I98" si="7">M5</f>
        <v>0</v>
      </c>
      <c r="J59" s="87" t="s">
        <v>61</v>
      </c>
      <c r="K59" s="14"/>
      <c r="M59" s="18" t="s">
        <v>52</v>
      </c>
      <c r="N59" s="2">
        <f>K67</f>
        <v>0</v>
      </c>
      <c r="O59" s="2">
        <v>100</v>
      </c>
    </row>
    <row r="60" spans="1:15" ht="17.25" customHeight="1">
      <c r="B60" s="53">
        <v>3</v>
      </c>
      <c r="C60" s="54"/>
      <c r="D60" s="71" t="s">
        <v>122</v>
      </c>
      <c r="E60" s="71"/>
      <c r="F60" s="71"/>
      <c r="G60" s="71"/>
      <c r="H60" s="42">
        <v>11</v>
      </c>
      <c r="I60" s="30">
        <f t="shared" si="7"/>
        <v>0</v>
      </c>
      <c r="J60" s="87"/>
      <c r="K60" s="15">
        <f>SUM(I58:I64)</f>
        <v>0</v>
      </c>
      <c r="M60" s="18" t="s">
        <v>53</v>
      </c>
      <c r="N60" s="2">
        <f>K75</f>
        <v>0</v>
      </c>
      <c r="O60" s="2">
        <v>100</v>
      </c>
    </row>
    <row r="61" spans="1:15" ht="17.25" customHeight="1">
      <c r="B61" s="53">
        <v>4</v>
      </c>
      <c r="C61" s="54"/>
      <c r="D61" s="71" t="s">
        <v>45</v>
      </c>
      <c r="E61" s="71"/>
      <c r="F61" s="71"/>
      <c r="G61" s="71"/>
      <c r="H61" s="42">
        <v>13</v>
      </c>
      <c r="I61" s="30">
        <f t="shared" si="7"/>
        <v>0</v>
      </c>
      <c r="J61" s="87"/>
      <c r="K61" s="15" t="s">
        <v>50</v>
      </c>
      <c r="M61" s="18" t="s">
        <v>54</v>
      </c>
      <c r="N61" s="2">
        <f>K81</f>
        <v>0</v>
      </c>
      <c r="O61" s="2">
        <v>100</v>
      </c>
    </row>
    <row r="62" spans="1:15" ht="17.25" customHeight="1">
      <c r="B62" s="53">
        <v>5</v>
      </c>
      <c r="C62" s="54"/>
      <c r="D62" s="71" t="s">
        <v>45</v>
      </c>
      <c r="E62" s="71"/>
      <c r="F62" s="71"/>
      <c r="G62" s="71"/>
      <c r="H62" s="42">
        <v>14</v>
      </c>
      <c r="I62" s="30">
        <f t="shared" si="7"/>
        <v>0</v>
      </c>
      <c r="J62" s="87"/>
      <c r="K62" s="14"/>
      <c r="M62" s="18" t="s">
        <v>118</v>
      </c>
      <c r="N62" s="2">
        <f>K88</f>
        <v>0</v>
      </c>
      <c r="O62" s="2">
        <v>100</v>
      </c>
    </row>
    <row r="63" spans="1:15" ht="17.25" customHeight="1">
      <c r="B63" s="53">
        <v>6</v>
      </c>
      <c r="C63" s="54"/>
      <c r="D63" s="71" t="s">
        <v>123</v>
      </c>
      <c r="E63" s="71"/>
      <c r="F63" s="71"/>
      <c r="G63" s="71"/>
      <c r="H63" s="42">
        <v>14</v>
      </c>
      <c r="I63" s="30">
        <f t="shared" si="7"/>
        <v>0</v>
      </c>
      <c r="J63" s="87"/>
      <c r="K63" s="14"/>
      <c r="M63" s="18" t="s">
        <v>119</v>
      </c>
      <c r="N63" s="2">
        <f>K95</f>
        <v>0</v>
      </c>
      <c r="O63" s="2">
        <v>100</v>
      </c>
    </row>
    <row r="64" spans="1:15" ht="17.25" customHeight="1" thickBot="1">
      <c r="B64" s="51">
        <v>7</v>
      </c>
      <c r="C64" s="50"/>
      <c r="D64" s="69" t="s">
        <v>124</v>
      </c>
      <c r="E64" s="69"/>
      <c r="F64" s="69"/>
      <c r="G64" s="69"/>
      <c r="H64" s="43">
        <v>15</v>
      </c>
      <c r="I64" s="36">
        <f t="shared" si="7"/>
        <v>0</v>
      </c>
      <c r="J64" s="88"/>
      <c r="K64" s="16"/>
    </row>
    <row r="65" spans="2:11" ht="17.25" customHeight="1">
      <c r="B65" s="52">
        <v>8</v>
      </c>
      <c r="C65" s="49"/>
      <c r="D65" s="70" t="s">
        <v>123</v>
      </c>
      <c r="E65" s="70"/>
      <c r="F65" s="70"/>
      <c r="G65" s="70"/>
      <c r="H65" s="41">
        <v>12</v>
      </c>
      <c r="I65" s="33">
        <f t="shared" si="7"/>
        <v>0</v>
      </c>
      <c r="J65" s="34" t="s">
        <v>62</v>
      </c>
      <c r="K65" s="13"/>
    </row>
    <row r="66" spans="2:11" ht="17.25" customHeight="1">
      <c r="B66" s="53">
        <v>9</v>
      </c>
      <c r="C66" s="54"/>
      <c r="D66" s="71" t="s">
        <v>125</v>
      </c>
      <c r="E66" s="71"/>
      <c r="F66" s="71"/>
      <c r="G66" s="71"/>
      <c r="H66" s="42">
        <v>16</v>
      </c>
      <c r="I66" s="30">
        <f t="shared" si="7"/>
        <v>0</v>
      </c>
      <c r="J66" s="87" t="s">
        <v>64</v>
      </c>
      <c r="K66" s="14"/>
    </row>
    <row r="67" spans="2:11" ht="17.25" customHeight="1">
      <c r="B67" s="53">
        <v>10</v>
      </c>
      <c r="C67" s="54"/>
      <c r="D67" s="71" t="s">
        <v>44</v>
      </c>
      <c r="E67" s="71"/>
      <c r="F67" s="71"/>
      <c r="G67" s="71"/>
      <c r="H67" s="42">
        <v>11</v>
      </c>
      <c r="I67" s="30">
        <f t="shared" si="7"/>
        <v>0</v>
      </c>
      <c r="J67" s="87"/>
      <c r="K67" s="15">
        <f>SUM(I65:I72)</f>
        <v>0</v>
      </c>
    </row>
    <row r="68" spans="2:11" ht="17.25" customHeight="1">
      <c r="B68" s="53">
        <v>11</v>
      </c>
      <c r="C68" s="54"/>
      <c r="D68" s="71" t="s">
        <v>58</v>
      </c>
      <c r="E68" s="71"/>
      <c r="F68" s="71"/>
      <c r="G68" s="71"/>
      <c r="H68" s="42">
        <v>11</v>
      </c>
      <c r="I68" s="30">
        <f t="shared" si="7"/>
        <v>0</v>
      </c>
      <c r="J68" s="87"/>
      <c r="K68" s="15" t="s">
        <v>50</v>
      </c>
    </row>
    <row r="69" spans="2:11" ht="17.25" customHeight="1">
      <c r="B69" s="53">
        <v>12</v>
      </c>
      <c r="C69" s="54"/>
      <c r="D69" s="71" t="s">
        <v>44</v>
      </c>
      <c r="E69" s="71"/>
      <c r="F69" s="71"/>
      <c r="G69" s="71"/>
      <c r="H69" s="42">
        <v>11</v>
      </c>
      <c r="I69" s="30">
        <f t="shared" si="7"/>
        <v>0</v>
      </c>
      <c r="J69" s="87"/>
      <c r="K69" s="14"/>
    </row>
    <row r="70" spans="2:11" ht="17.25" customHeight="1">
      <c r="B70" s="53">
        <v>13</v>
      </c>
      <c r="C70" s="54"/>
      <c r="D70" s="71" t="s">
        <v>59</v>
      </c>
      <c r="E70" s="71"/>
      <c r="F70" s="71"/>
      <c r="G70" s="71"/>
      <c r="H70" s="42">
        <v>15</v>
      </c>
      <c r="I70" s="30">
        <f t="shared" si="7"/>
        <v>0</v>
      </c>
      <c r="J70" s="87"/>
      <c r="K70" s="14"/>
    </row>
    <row r="71" spans="2:11" ht="17.25" customHeight="1">
      <c r="B71" s="53">
        <v>14</v>
      </c>
      <c r="C71" s="54"/>
      <c r="D71" s="71" t="s">
        <v>46</v>
      </c>
      <c r="E71" s="71"/>
      <c r="F71" s="71"/>
      <c r="G71" s="71"/>
      <c r="H71" s="42">
        <v>12</v>
      </c>
      <c r="I71" s="30">
        <f t="shared" si="7"/>
        <v>0</v>
      </c>
      <c r="J71" s="87"/>
      <c r="K71" s="35"/>
    </row>
    <row r="72" spans="2:11" ht="17.25" customHeight="1" thickBot="1">
      <c r="B72" s="51">
        <v>15</v>
      </c>
      <c r="C72" s="50"/>
      <c r="D72" s="69" t="s">
        <v>46</v>
      </c>
      <c r="E72" s="69"/>
      <c r="F72" s="69"/>
      <c r="G72" s="69"/>
      <c r="H72" s="43">
        <v>12</v>
      </c>
      <c r="I72" s="36">
        <f t="shared" si="7"/>
        <v>0</v>
      </c>
      <c r="J72" s="88"/>
      <c r="K72" s="37"/>
    </row>
    <row r="73" spans="2:11" ht="17.25" customHeight="1">
      <c r="B73" s="52">
        <v>16</v>
      </c>
      <c r="C73" s="49"/>
      <c r="D73" s="70" t="s">
        <v>126</v>
      </c>
      <c r="E73" s="70"/>
      <c r="F73" s="70"/>
      <c r="G73" s="70"/>
      <c r="H73" s="41">
        <v>20</v>
      </c>
      <c r="I73" s="33">
        <f t="shared" si="7"/>
        <v>0</v>
      </c>
      <c r="J73" s="38" t="s">
        <v>110</v>
      </c>
      <c r="K73" s="13"/>
    </row>
    <row r="74" spans="2:11" ht="17.25" customHeight="1">
      <c r="B74" s="53">
        <v>17</v>
      </c>
      <c r="C74" s="54"/>
      <c r="D74" s="71" t="s">
        <v>121</v>
      </c>
      <c r="E74" s="71"/>
      <c r="F74" s="71"/>
      <c r="G74" s="71"/>
      <c r="H74" s="42">
        <v>15</v>
      </c>
      <c r="I74" s="30">
        <f t="shared" si="7"/>
        <v>0</v>
      </c>
      <c r="J74" s="87" t="s">
        <v>63</v>
      </c>
      <c r="K74" s="14"/>
    </row>
    <row r="75" spans="2:11" ht="17.25" customHeight="1">
      <c r="B75" s="53">
        <v>18</v>
      </c>
      <c r="C75" s="54"/>
      <c r="D75" s="71" t="s">
        <v>127</v>
      </c>
      <c r="E75" s="71"/>
      <c r="F75" s="71"/>
      <c r="G75" s="71"/>
      <c r="H75" s="42">
        <v>18</v>
      </c>
      <c r="I75" s="30">
        <f t="shared" si="7"/>
        <v>0</v>
      </c>
      <c r="J75" s="87"/>
      <c r="K75" s="15">
        <f>SUM(I73:I78)</f>
        <v>0</v>
      </c>
    </row>
    <row r="76" spans="2:11" ht="17.25" customHeight="1">
      <c r="B76" s="53">
        <v>19</v>
      </c>
      <c r="C76" s="54"/>
      <c r="D76" s="71" t="s">
        <v>127</v>
      </c>
      <c r="E76" s="71"/>
      <c r="F76" s="71"/>
      <c r="G76" s="71"/>
      <c r="H76" s="42">
        <v>18</v>
      </c>
      <c r="I76" s="30">
        <f t="shared" si="7"/>
        <v>0</v>
      </c>
      <c r="J76" s="87"/>
      <c r="K76" s="15" t="s">
        <v>50</v>
      </c>
    </row>
    <row r="77" spans="2:11" ht="17.25" customHeight="1">
      <c r="B77" s="53">
        <v>20</v>
      </c>
      <c r="C77" s="54"/>
      <c r="D77" s="71" t="s">
        <v>128</v>
      </c>
      <c r="E77" s="71"/>
      <c r="F77" s="71"/>
      <c r="G77" s="71"/>
      <c r="H77" s="42">
        <v>15</v>
      </c>
      <c r="I77" s="30">
        <f t="shared" si="7"/>
        <v>0</v>
      </c>
      <c r="J77" s="87"/>
      <c r="K77" s="35"/>
    </row>
    <row r="78" spans="2:11" ht="17.25" customHeight="1" thickBot="1">
      <c r="B78" s="51">
        <v>21</v>
      </c>
      <c r="C78" s="50"/>
      <c r="D78" s="69" t="s">
        <v>46</v>
      </c>
      <c r="E78" s="69"/>
      <c r="F78" s="69"/>
      <c r="G78" s="69"/>
      <c r="H78" s="43">
        <v>14</v>
      </c>
      <c r="I78" s="36">
        <f t="shared" si="7"/>
        <v>0</v>
      </c>
      <c r="J78" s="88"/>
      <c r="K78" s="37"/>
    </row>
    <row r="79" spans="2:11" ht="17.25" customHeight="1">
      <c r="B79" s="52">
        <v>22</v>
      </c>
      <c r="C79" s="49"/>
      <c r="D79" s="70" t="s">
        <v>129</v>
      </c>
      <c r="E79" s="70"/>
      <c r="F79" s="70"/>
      <c r="G79" s="70"/>
      <c r="H79" s="41">
        <v>13</v>
      </c>
      <c r="I79" s="33">
        <f t="shared" si="7"/>
        <v>0</v>
      </c>
      <c r="J79" s="38" t="s">
        <v>111</v>
      </c>
      <c r="K79" s="13"/>
    </row>
    <row r="80" spans="2:11" ht="17.25" customHeight="1">
      <c r="B80" s="53">
        <v>23</v>
      </c>
      <c r="C80" s="54"/>
      <c r="D80" s="71" t="s">
        <v>121</v>
      </c>
      <c r="E80" s="71"/>
      <c r="F80" s="71"/>
      <c r="G80" s="71"/>
      <c r="H80" s="42">
        <v>15</v>
      </c>
      <c r="I80" s="30">
        <f t="shared" si="7"/>
        <v>0</v>
      </c>
      <c r="J80" s="87" t="s">
        <v>112</v>
      </c>
      <c r="K80" s="14"/>
    </row>
    <row r="81" spans="2:11" ht="17.25" customHeight="1">
      <c r="B81" s="53">
        <v>24</v>
      </c>
      <c r="C81" s="54"/>
      <c r="D81" s="71" t="s">
        <v>46</v>
      </c>
      <c r="E81" s="71"/>
      <c r="F81" s="71"/>
      <c r="G81" s="71"/>
      <c r="H81" s="42">
        <v>16</v>
      </c>
      <c r="I81" s="30">
        <f t="shared" si="7"/>
        <v>0</v>
      </c>
      <c r="J81" s="87"/>
      <c r="K81" s="15">
        <f>SUM(I79:I85)</f>
        <v>0</v>
      </c>
    </row>
    <row r="82" spans="2:11" ht="17.25" customHeight="1">
      <c r="B82" s="53">
        <v>25</v>
      </c>
      <c r="C82" s="54"/>
      <c r="D82" s="71" t="s">
        <v>46</v>
      </c>
      <c r="E82" s="71"/>
      <c r="F82" s="71"/>
      <c r="G82" s="71"/>
      <c r="H82" s="42">
        <v>15</v>
      </c>
      <c r="I82" s="30">
        <f t="shared" si="7"/>
        <v>0</v>
      </c>
      <c r="J82" s="87"/>
      <c r="K82" s="15" t="s">
        <v>113</v>
      </c>
    </row>
    <row r="83" spans="2:11" ht="17.25" customHeight="1">
      <c r="B83" s="53">
        <v>26</v>
      </c>
      <c r="C83" s="54"/>
      <c r="D83" s="71" t="s">
        <v>46</v>
      </c>
      <c r="E83" s="71"/>
      <c r="F83" s="71"/>
      <c r="G83" s="71"/>
      <c r="H83" s="42">
        <v>16</v>
      </c>
      <c r="I83" s="30">
        <f t="shared" si="7"/>
        <v>0</v>
      </c>
      <c r="J83" s="87"/>
      <c r="K83" s="15"/>
    </row>
    <row r="84" spans="2:11" ht="17.25" customHeight="1">
      <c r="B84" s="53">
        <v>27</v>
      </c>
      <c r="C84" s="54"/>
      <c r="D84" s="71" t="s">
        <v>46</v>
      </c>
      <c r="E84" s="71"/>
      <c r="F84" s="71"/>
      <c r="G84" s="71"/>
      <c r="H84" s="42">
        <v>13</v>
      </c>
      <c r="I84" s="30">
        <f t="shared" si="7"/>
        <v>0</v>
      </c>
      <c r="J84" s="87"/>
      <c r="K84" s="14"/>
    </row>
    <row r="85" spans="2:11" ht="17.25" customHeight="1" thickBot="1">
      <c r="B85" s="51">
        <v>28</v>
      </c>
      <c r="C85" s="50"/>
      <c r="D85" s="69" t="s">
        <v>121</v>
      </c>
      <c r="E85" s="69"/>
      <c r="F85" s="69"/>
      <c r="G85" s="69"/>
      <c r="H85" s="43">
        <v>12</v>
      </c>
      <c r="I85" s="36">
        <f t="shared" si="7"/>
        <v>0</v>
      </c>
      <c r="J85" s="88"/>
      <c r="K85" s="16"/>
    </row>
    <row r="86" spans="2:11" ht="17.25" customHeight="1">
      <c r="B86" s="52">
        <v>29</v>
      </c>
      <c r="C86" s="49"/>
      <c r="D86" s="70" t="s">
        <v>44</v>
      </c>
      <c r="E86" s="70"/>
      <c r="F86" s="70"/>
      <c r="G86" s="70"/>
      <c r="H86" s="41">
        <v>15</v>
      </c>
      <c r="I86" s="33">
        <f t="shared" si="7"/>
        <v>0</v>
      </c>
      <c r="J86" s="39" t="s">
        <v>114</v>
      </c>
      <c r="K86" s="13"/>
    </row>
    <row r="87" spans="2:11" ht="17.25" customHeight="1">
      <c r="B87" s="53">
        <v>30</v>
      </c>
      <c r="C87" s="54"/>
      <c r="D87" s="71" t="s">
        <v>44</v>
      </c>
      <c r="E87" s="71"/>
      <c r="F87" s="71"/>
      <c r="G87" s="71"/>
      <c r="H87" s="42">
        <v>14</v>
      </c>
      <c r="I87" s="30">
        <f t="shared" si="7"/>
        <v>0</v>
      </c>
      <c r="J87" s="89" t="s">
        <v>115</v>
      </c>
      <c r="K87" s="15"/>
    </row>
    <row r="88" spans="2:11" ht="17.25" customHeight="1">
      <c r="B88" s="53">
        <v>31</v>
      </c>
      <c r="C88" s="54"/>
      <c r="D88" s="71" t="s">
        <v>44</v>
      </c>
      <c r="E88" s="71"/>
      <c r="F88" s="71"/>
      <c r="G88" s="71"/>
      <c r="H88" s="42">
        <v>14</v>
      </c>
      <c r="I88" s="30">
        <f t="shared" si="7"/>
        <v>0</v>
      </c>
      <c r="J88" s="89"/>
      <c r="K88" s="15">
        <f>SUM(I86:I92)</f>
        <v>0</v>
      </c>
    </row>
    <row r="89" spans="2:11" ht="17.25" customHeight="1">
      <c r="B89" s="53">
        <v>32</v>
      </c>
      <c r="C89" s="54"/>
      <c r="D89" s="71" t="s">
        <v>121</v>
      </c>
      <c r="E89" s="71"/>
      <c r="F89" s="71"/>
      <c r="G89" s="71"/>
      <c r="H89" s="42">
        <v>14</v>
      </c>
      <c r="I89" s="30">
        <f t="shared" si="7"/>
        <v>0</v>
      </c>
      <c r="J89" s="89"/>
      <c r="K89" s="15" t="s">
        <v>113</v>
      </c>
    </row>
    <row r="90" spans="2:11" ht="17.25" customHeight="1">
      <c r="B90" s="53">
        <v>33</v>
      </c>
      <c r="C90" s="54"/>
      <c r="D90" s="71" t="s">
        <v>121</v>
      </c>
      <c r="E90" s="71"/>
      <c r="F90" s="71"/>
      <c r="G90" s="71"/>
      <c r="H90" s="42">
        <v>15</v>
      </c>
      <c r="I90" s="30">
        <f t="shared" si="7"/>
        <v>0</v>
      </c>
      <c r="J90" s="89"/>
      <c r="K90" s="14"/>
    </row>
    <row r="91" spans="2:11" ht="17.25" customHeight="1">
      <c r="B91" s="53">
        <v>34</v>
      </c>
      <c r="C91" s="54"/>
      <c r="D91" s="71" t="s">
        <v>44</v>
      </c>
      <c r="E91" s="71"/>
      <c r="F91" s="71"/>
      <c r="G91" s="71"/>
      <c r="H91" s="42">
        <v>14</v>
      </c>
      <c r="I91" s="30">
        <f t="shared" si="7"/>
        <v>0</v>
      </c>
      <c r="J91" s="89"/>
      <c r="K91" s="14"/>
    </row>
    <row r="92" spans="2:11" ht="17.25" customHeight="1" thickBot="1">
      <c r="B92" s="51">
        <v>35</v>
      </c>
      <c r="C92" s="50"/>
      <c r="D92" s="69" t="s">
        <v>44</v>
      </c>
      <c r="E92" s="69"/>
      <c r="F92" s="69"/>
      <c r="G92" s="69"/>
      <c r="H92" s="43">
        <v>14</v>
      </c>
      <c r="I92" s="36">
        <f t="shared" si="7"/>
        <v>0</v>
      </c>
      <c r="J92" s="90"/>
      <c r="K92" s="29"/>
    </row>
    <row r="93" spans="2:11" ht="17.25" customHeight="1">
      <c r="B93" s="52">
        <v>36</v>
      </c>
      <c r="C93" s="49"/>
      <c r="D93" s="70" t="s">
        <v>44</v>
      </c>
      <c r="E93" s="70"/>
      <c r="F93" s="70"/>
      <c r="G93" s="70"/>
      <c r="H93" s="41">
        <v>17</v>
      </c>
      <c r="I93" s="33">
        <f t="shared" si="7"/>
        <v>0</v>
      </c>
      <c r="J93" s="39" t="s">
        <v>116</v>
      </c>
      <c r="K93" s="28"/>
    </row>
    <row r="94" spans="2:11" ht="17.25" customHeight="1">
      <c r="B94" s="53">
        <v>37</v>
      </c>
      <c r="C94" s="54"/>
      <c r="D94" s="71" t="s">
        <v>121</v>
      </c>
      <c r="E94" s="71"/>
      <c r="F94" s="71"/>
      <c r="G94" s="71"/>
      <c r="H94" s="42">
        <v>18</v>
      </c>
      <c r="I94" s="30">
        <f t="shared" si="7"/>
        <v>0</v>
      </c>
      <c r="J94" s="96" t="s">
        <v>117</v>
      </c>
      <c r="K94" s="14"/>
    </row>
    <row r="95" spans="2:11" ht="17.25" customHeight="1">
      <c r="B95" s="53">
        <v>38</v>
      </c>
      <c r="C95" s="54"/>
      <c r="D95" s="71" t="s">
        <v>46</v>
      </c>
      <c r="E95" s="71"/>
      <c r="F95" s="71"/>
      <c r="G95" s="71"/>
      <c r="H95" s="42">
        <v>18</v>
      </c>
      <c r="I95" s="30">
        <f t="shared" si="7"/>
        <v>0</v>
      </c>
      <c r="J95" s="96"/>
      <c r="K95" s="15">
        <f>SUM(I93:I98)</f>
        <v>0</v>
      </c>
    </row>
    <row r="96" spans="2:11" ht="17.25" customHeight="1">
      <c r="B96" s="53">
        <v>39</v>
      </c>
      <c r="C96" s="54"/>
      <c r="D96" s="71" t="s">
        <v>46</v>
      </c>
      <c r="E96" s="71"/>
      <c r="F96" s="71"/>
      <c r="G96" s="71"/>
      <c r="H96" s="42">
        <v>14</v>
      </c>
      <c r="I96" s="30">
        <f t="shared" si="7"/>
        <v>0</v>
      </c>
      <c r="J96" s="96"/>
      <c r="K96" s="15" t="s">
        <v>113</v>
      </c>
    </row>
    <row r="97" spans="1:11" ht="17.25" customHeight="1">
      <c r="B97" s="53">
        <v>40</v>
      </c>
      <c r="C97" s="54"/>
      <c r="D97" s="71" t="s">
        <v>46</v>
      </c>
      <c r="E97" s="71"/>
      <c r="F97" s="71"/>
      <c r="G97" s="71"/>
      <c r="H97" s="42">
        <v>17</v>
      </c>
      <c r="I97" s="30">
        <f t="shared" si="7"/>
        <v>0</v>
      </c>
      <c r="J97" s="96"/>
      <c r="K97" s="15"/>
    </row>
    <row r="98" spans="1:11" ht="17.25" customHeight="1" thickBot="1">
      <c r="B98" s="51">
        <v>41</v>
      </c>
      <c r="C98" s="50"/>
      <c r="D98" s="69" t="s">
        <v>59</v>
      </c>
      <c r="E98" s="69"/>
      <c r="F98" s="69"/>
      <c r="G98" s="69"/>
      <c r="H98" s="43">
        <v>16</v>
      </c>
      <c r="I98" s="36">
        <f t="shared" si="7"/>
        <v>0</v>
      </c>
      <c r="J98" s="97"/>
      <c r="K98" s="16"/>
    </row>
    <row r="99" spans="1:11">
      <c r="A99" t="s">
        <v>3</v>
      </c>
    </row>
    <row r="100" spans="1:11">
      <c r="A100" t="s">
        <v>4</v>
      </c>
    </row>
    <row r="101" spans="1:11" ht="14.25" thickBot="1">
      <c r="A101" s="47"/>
      <c r="B101" s="47"/>
      <c r="C101" s="47"/>
      <c r="D101" s="47"/>
      <c r="E101" s="47"/>
      <c r="F101" s="47"/>
      <c r="G101" s="47"/>
      <c r="H101" s="47"/>
      <c r="I101" s="47"/>
      <c r="J101" s="47"/>
      <c r="K101" s="47"/>
    </row>
    <row r="102" spans="1:11" ht="14.25" thickTop="1">
      <c r="A102" s="9"/>
      <c r="B102" s="9"/>
      <c r="C102" s="9"/>
      <c r="D102" s="9"/>
      <c r="E102" s="9"/>
      <c r="F102" s="9"/>
      <c r="G102" s="9"/>
      <c r="H102" s="9"/>
      <c r="I102" s="9"/>
      <c r="J102" s="9"/>
      <c r="K102" s="9"/>
    </row>
    <row r="103" spans="1:11">
      <c r="A103" s="9"/>
      <c r="B103" s="9"/>
      <c r="C103" s="9"/>
      <c r="D103" s="9"/>
      <c r="E103" s="9"/>
      <c r="F103" s="9"/>
      <c r="G103" s="9"/>
      <c r="H103" s="9"/>
      <c r="I103" s="9"/>
      <c r="J103" s="9"/>
      <c r="K103" s="9"/>
    </row>
    <row r="104" spans="1:11">
      <c r="A104" s="48" t="s">
        <v>130</v>
      </c>
      <c r="B104" s="48"/>
      <c r="C104" s="48"/>
      <c r="D104" s="48"/>
      <c r="E104" s="48"/>
      <c r="F104" s="48"/>
      <c r="G104" s="48"/>
      <c r="H104" s="48"/>
      <c r="I104" s="48"/>
      <c r="J104" s="48"/>
      <c r="K104" s="48"/>
    </row>
    <row r="105" spans="1:11">
      <c r="A105" s="48"/>
      <c r="B105" s="48"/>
      <c r="C105" s="48"/>
      <c r="D105" s="48"/>
      <c r="E105" s="48"/>
      <c r="F105" s="48"/>
      <c r="G105" s="48"/>
      <c r="H105" s="48"/>
      <c r="I105" s="48"/>
      <c r="J105" s="48"/>
      <c r="K105" s="48"/>
    </row>
    <row r="106" spans="1:11">
      <c r="A106" s="20"/>
      <c r="B106" s="20"/>
      <c r="C106" s="20"/>
      <c r="D106" s="20"/>
      <c r="E106" s="20"/>
      <c r="F106" s="20"/>
      <c r="G106" s="20"/>
      <c r="H106" s="20"/>
      <c r="I106" s="20"/>
      <c r="J106" s="20"/>
      <c r="K106" s="20"/>
    </row>
    <row r="107" spans="1:11">
      <c r="A107" s="20"/>
      <c r="B107" s="20"/>
      <c r="C107" s="20"/>
      <c r="D107" s="20"/>
      <c r="E107" s="20"/>
      <c r="F107" s="20"/>
      <c r="G107" s="20"/>
      <c r="H107" s="20"/>
      <c r="I107" s="20"/>
      <c r="J107" s="20"/>
      <c r="K107" s="20"/>
    </row>
    <row r="108" spans="1:11">
      <c r="A108" s="20"/>
      <c r="B108" s="20"/>
      <c r="C108" s="20"/>
      <c r="D108" s="20"/>
      <c r="E108" s="20"/>
      <c r="F108" s="20"/>
      <c r="G108" s="20"/>
      <c r="H108" s="20"/>
      <c r="I108" s="20"/>
      <c r="J108" s="20"/>
      <c r="K108" s="20"/>
    </row>
    <row r="109" spans="1:11">
      <c r="A109" s="20"/>
      <c r="B109" s="20"/>
      <c r="C109" s="20"/>
      <c r="D109" s="20"/>
      <c r="E109" s="20"/>
      <c r="F109" s="20"/>
      <c r="G109" s="20"/>
      <c r="H109" s="20"/>
      <c r="I109" s="20"/>
      <c r="J109" s="20"/>
      <c r="K109" s="20"/>
    </row>
    <row r="151" spans="1:12">
      <c r="L151" s="22"/>
    </row>
    <row r="152" spans="1:12">
      <c r="L152" s="22"/>
    </row>
    <row r="153" spans="1:12">
      <c r="L153" s="22"/>
    </row>
    <row r="154" spans="1:12">
      <c r="A154" s="5"/>
      <c r="L154" s="22"/>
    </row>
    <row r="155" spans="1:12">
      <c r="L155" s="22"/>
    </row>
    <row r="156" spans="1:12">
      <c r="L156" s="22"/>
    </row>
    <row r="157" spans="1:12">
      <c r="L157" s="22"/>
    </row>
    <row r="158" spans="1:12">
      <c r="L158" s="22"/>
    </row>
    <row r="159" spans="1:12">
      <c r="L159" s="22"/>
    </row>
    <row r="160" spans="1:12">
      <c r="L160" s="22"/>
    </row>
    <row r="161" spans="1:12">
      <c r="L161" s="22"/>
    </row>
    <row r="162" spans="1:12">
      <c r="L162" s="22"/>
    </row>
    <row r="163" spans="1:12">
      <c r="L163" s="22"/>
    </row>
    <row r="164" spans="1:12">
      <c r="L164" s="22"/>
    </row>
    <row r="165" spans="1:12" ht="14.25" thickBot="1">
      <c r="A165" s="19"/>
      <c r="B165" s="19"/>
      <c r="C165" s="19"/>
      <c r="D165" s="19"/>
      <c r="E165" s="19"/>
      <c r="F165" s="19"/>
      <c r="G165" s="19"/>
      <c r="H165" s="19"/>
      <c r="I165" s="19"/>
      <c r="J165" s="19"/>
      <c r="K165" s="19"/>
      <c r="L165" s="22"/>
    </row>
    <row r="166" spans="1:12" ht="14.25" thickTop="1"/>
    <row r="167" spans="1:12">
      <c r="A167" s="46" t="s">
        <v>131</v>
      </c>
      <c r="B167" s="46"/>
      <c r="C167" s="46"/>
      <c r="D167" s="46"/>
      <c r="E167" s="46"/>
      <c r="F167" s="46"/>
      <c r="G167" s="46"/>
      <c r="H167" s="46"/>
      <c r="I167" s="46"/>
      <c r="J167" s="46"/>
      <c r="K167" s="46"/>
    </row>
    <row r="168" spans="1:12">
      <c r="A168" t="s">
        <v>132</v>
      </c>
    </row>
    <row r="169" spans="1:12" ht="21" customHeight="1">
      <c r="A169" s="95" t="s">
        <v>57</v>
      </c>
      <c r="B169" s="95"/>
      <c r="C169" s="95"/>
      <c r="D169" s="95" t="s">
        <v>56</v>
      </c>
      <c r="E169" s="95"/>
      <c r="F169" s="95"/>
      <c r="G169" s="95"/>
      <c r="H169" s="95"/>
      <c r="I169" s="95"/>
      <c r="J169" s="95"/>
      <c r="K169" s="95"/>
    </row>
    <row r="170" spans="1:12" ht="18" customHeight="1">
      <c r="A170" s="94" t="s">
        <v>5</v>
      </c>
      <c r="B170" s="94"/>
      <c r="C170" s="94"/>
      <c r="D170" s="74" t="s">
        <v>10</v>
      </c>
      <c r="E170" s="74"/>
      <c r="F170" s="74"/>
      <c r="G170" s="74"/>
      <c r="H170" s="74"/>
      <c r="I170" s="74"/>
      <c r="J170" s="74"/>
      <c r="K170" s="74"/>
    </row>
    <row r="171" spans="1:12" ht="18" customHeight="1">
      <c r="A171" s="94"/>
      <c r="B171" s="94"/>
      <c r="C171" s="94"/>
      <c r="D171" s="74" t="s">
        <v>11</v>
      </c>
      <c r="E171" s="74"/>
      <c r="F171" s="74"/>
      <c r="G171" s="74"/>
      <c r="H171" s="74"/>
      <c r="I171" s="74"/>
      <c r="J171" s="74"/>
      <c r="K171" s="74"/>
    </row>
    <row r="172" spans="1:12" ht="18" customHeight="1">
      <c r="A172" s="94"/>
      <c r="B172" s="94"/>
      <c r="C172" s="94"/>
      <c r="D172" s="74" t="s">
        <v>12</v>
      </c>
      <c r="E172" s="74"/>
      <c r="F172" s="74"/>
      <c r="G172" s="74"/>
      <c r="H172" s="74"/>
      <c r="I172" s="74"/>
      <c r="J172" s="74"/>
      <c r="K172" s="74"/>
    </row>
    <row r="173" spans="1:12" ht="18" customHeight="1">
      <c r="A173" s="94"/>
      <c r="B173" s="94"/>
      <c r="C173" s="94"/>
      <c r="D173" s="74" t="s">
        <v>13</v>
      </c>
      <c r="E173" s="74"/>
      <c r="F173" s="74"/>
      <c r="G173" s="74"/>
      <c r="H173" s="74"/>
      <c r="I173" s="74"/>
      <c r="J173" s="74"/>
      <c r="K173" s="74"/>
    </row>
    <row r="174" spans="1:12" ht="18" customHeight="1">
      <c r="A174" s="94"/>
      <c r="B174" s="94"/>
      <c r="C174" s="94"/>
      <c r="D174" s="74" t="s">
        <v>14</v>
      </c>
      <c r="E174" s="74"/>
      <c r="F174" s="74"/>
      <c r="G174" s="74"/>
      <c r="H174" s="74"/>
      <c r="I174" s="74"/>
      <c r="J174" s="74"/>
      <c r="K174" s="74"/>
    </row>
    <row r="175" spans="1:12" ht="18" customHeight="1">
      <c r="A175" s="94"/>
      <c r="B175" s="94"/>
      <c r="C175" s="94"/>
      <c r="D175" s="74" t="s">
        <v>6</v>
      </c>
      <c r="E175" s="74"/>
      <c r="F175" s="74"/>
      <c r="G175" s="74"/>
      <c r="H175" s="74"/>
      <c r="I175" s="74"/>
      <c r="J175" s="74"/>
      <c r="K175" s="74"/>
    </row>
    <row r="176" spans="1:12" ht="18" customHeight="1">
      <c r="A176" s="94"/>
      <c r="B176" s="94"/>
      <c r="C176" s="94"/>
      <c r="D176" s="74" t="s">
        <v>15</v>
      </c>
      <c r="E176" s="74"/>
      <c r="F176" s="74"/>
      <c r="G176" s="74"/>
      <c r="H176" s="74"/>
      <c r="I176" s="74"/>
      <c r="J176" s="74"/>
      <c r="K176" s="74"/>
    </row>
    <row r="177" spans="1:11" ht="18" customHeight="1">
      <c r="A177" s="45" t="s">
        <v>55</v>
      </c>
      <c r="B177" s="45"/>
      <c r="C177" s="45"/>
      <c r="D177" s="74" t="s">
        <v>16</v>
      </c>
      <c r="E177" s="74"/>
      <c r="F177" s="74"/>
      <c r="G177" s="74"/>
      <c r="H177" s="74"/>
      <c r="I177" s="74"/>
      <c r="J177" s="74"/>
      <c r="K177" s="74"/>
    </row>
    <row r="178" spans="1:11" ht="18" customHeight="1">
      <c r="A178" s="45"/>
      <c r="B178" s="45"/>
      <c r="C178" s="45"/>
      <c r="D178" s="74" t="s">
        <v>17</v>
      </c>
      <c r="E178" s="74"/>
      <c r="F178" s="74"/>
      <c r="G178" s="74"/>
      <c r="H178" s="74"/>
      <c r="I178" s="74"/>
      <c r="J178" s="74"/>
      <c r="K178" s="74"/>
    </row>
    <row r="179" spans="1:11" ht="18" customHeight="1">
      <c r="A179" s="45"/>
      <c r="B179" s="45"/>
      <c r="C179" s="45"/>
      <c r="D179" s="74" t="s">
        <v>18</v>
      </c>
      <c r="E179" s="74"/>
      <c r="F179" s="74"/>
      <c r="G179" s="74"/>
      <c r="H179" s="74"/>
      <c r="I179" s="74"/>
      <c r="J179" s="74"/>
      <c r="K179" s="74"/>
    </row>
    <row r="180" spans="1:11" ht="18" customHeight="1">
      <c r="A180" s="45"/>
      <c r="B180" s="45"/>
      <c r="C180" s="45"/>
      <c r="D180" s="74" t="s">
        <v>19</v>
      </c>
      <c r="E180" s="74"/>
      <c r="F180" s="74"/>
      <c r="G180" s="74"/>
      <c r="H180" s="74"/>
      <c r="I180" s="74"/>
      <c r="J180" s="74"/>
      <c r="K180" s="74"/>
    </row>
    <row r="181" spans="1:11" ht="18" customHeight="1">
      <c r="A181" s="45"/>
      <c r="B181" s="45"/>
      <c r="C181" s="45"/>
      <c r="D181" s="74" t="s">
        <v>133</v>
      </c>
      <c r="E181" s="74"/>
      <c r="F181" s="74"/>
      <c r="G181" s="74"/>
      <c r="H181" s="74"/>
      <c r="I181" s="74"/>
      <c r="J181" s="74"/>
      <c r="K181" s="74"/>
    </row>
    <row r="182" spans="1:11" ht="18" customHeight="1">
      <c r="A182" s="45"/>
      <c r="B182" s="45"/>
      <c r="C182" s="45"/>
      <c r="D182" s="74" t="s">
        <v>134</v>
      </c>
      <c r="E182" s="74"/>
      <c r="F182" s="74"/>
      <c r="G182" s="74"/>
      <c r="H182" s="74"/>
      <c r="I182" s="74"/>
      <c r="J182" s="74"/>
      <c r="K182" s="74"/>
    </row>
    <row r="183" spans="1:11" ht="18" customHeight="1">
      <c r="A183" s="45"/>
      <c r="B183" s="45"/>
      <c r="C183" s="45"/>
      <c r="D183" s="74" t="s">
        <v>20</v>
      </c>
      <c r="E183" s="74"/>
      <c r="F183" s="74"/>
      <c r="G183" s="74"/>
      <c r="H183" s="74"/>
      <c r="I183" s="74"/>
      <c r="J183" s="74"/>
      <c r="K183" s="74"/>
    </row>
    <row r="184" spans="1:11" ht="18" customHeight="1">
      <c r="A184" s="94" t="s">
        <v>7</v>
      </c>
      <c r="B184" s="94"/>
      <c r="C184" s="94"/>
      <c r="D184" s="74" t="s">
        <v>21</v>
      </c>
      <c r="E184" s="74"/>
      <c r="F184" s="74"/>
      <c r="G184" s="74"/>
      <c r="H184" s="74"/>
      <c r="I184" s="74"/>
      <c r="J184" s="74"/>
      <c r="K184" s="74"/>
    </row>
    <row r="185" spans="1:11" ht="18" customHeight="1">
      <c r="A185" s="94"/>
      <c r="B185" s="94"/>
      <c r="C185" s="94"/>
      <c r="D185" s="74" t="s">
        <v>22</v>
      </c>
      <c r="E185" s="74"/>
      <c r="F185" s="74"/>
      <c r="G185" s="74"/>
      <c r="H185" s="74"/>
      <c r="I185" s="74"/>
      <c r="J185" s="74"/>
      <c r="K185" s="74"/>
    </row>
    <row r="186" spans="1:11" ht="18" customHeight="1">
      <c r="A186" s="94"/>
      <c r="B186" s="94"/>
      <c r="C186" s="94"/>
      <c r="D186" s="74" t="s">
        <v>23</v>
      </c>
      <c r="E186" s="74"/>
      <c r="F186" s="74"/>
      <c r="G186" s="74"/>
      <c r="H186" s="74"/>
      <c r="I186" s="74"/>
      <c r="J186" s="74"/>
      <c r="K186" s="74"/>
    </row>
    <row r="187" spans="1:11" ht="18" customHeight="1">
      <c r="A187" s="94"/>
      <c r="B187" s="94"/>
      <c r="C187" s="94"/>
      <c r="D187" s="74" t="s">
        <v>24</v>
      </c>
      <c r="E187" s="74"/>
      <c r="F187" s="74"/>
      <c r="G187" s="74"/>
      <c r="H187" s="74"/>
      <c r="I187" s="74"/>
      <c r="J187" s="74"/>
      <c r="K187" s="74"/>
    </row>
    <row r="188" spans="1:11" ht="18" customHeight="1">
      <c r="A188" s="94"/>
      <c r="B188" s="94"/>
      <c r="C188" s="94"/>
      <c r="D188" s="74" t="s">
        <v>135</v>
      </c>
      <c r="E188" s="74"/>
      <c r="F188" s="74"/>
      <c r="G188" s="74"/>
      <c r="H188" s="74"/>
      <c r="I188" s="74"/>
      <c r="J188" s="74"/>
      <c r="K188" s="74"/>
    </row>
    <row r="189" spans="1:11" ht="18" customHeight="1">
      <c r="A189" s="94"/>
      <c r="B189" s="94"/>
      <c r="C189" s="94"/>
      <c r="D189" s="74" t="s">
        <v>8</v>
      </c>
      <c r="E189" s="74"/>
      <c r="F189" s="74"/>
      <c r="G189" s="74"/>
      <c r="H189" s="74"/>
      <c r="I189" s="74"/>
      <c r="J189" s="74"/>
      <c r="K189" s="74"/>
    </row>
    <row r="190" spans="1:11" ht="18" customHeight="1">
      <c r="A190" s="94"/>
      <c r="B190" s="94"/>
      <c r="C190" s="94"/>
      <c r="D190" s="74" t="s">
        <v>25</v>
      </c>
      <c r="E190" s="74"/>
      <c r="F190" s="74"/>
      <c r="G190" s="74"/>
      <c r="H190" s="74"/>
      <c r="I190" s="74"/>
      <c r="J190" s="74"/>
      <c r="K190" s="74"/>
    </row>
    <row r="191" spans="1:11" ht="18" customHeight="1">
      <c r="A191" s="94"/>
      <c r="B191" s="94"/>
      <c r="C191" s="94"/>
      <c r="D191" s="74" t="s">
        <v>26</v>
      </c>
      <c r="E191" s="74"/>
      <c r="F191" s="74"/>
      <c r="G191" s="74"/>
      <c r="H191" s="74"/>
      <c r="I191" s="74"/>
      <c r="J191" s="74"/>
      <c r="K191" s="74"/>
    </row>
    <row r="192" spans="1:11" ht="18" customHeight="1">
      <c r="A192" s="94" t="s">
        <v>9</v>
      </c>
      <c r="B192" s="94"/>
      <c r="C192" s="94"/>
      <c r="D192" s="74" t="s">
        <v>27</v>
      </c>
      <c r="E192" s="74"/>
      <c r="F192" s="74"/>
      <c r="G192" s="74"/>
      <c r="H192" s="74"/>
      <c r="I192" s="74"/>
      <c r="J192" s="74"/>
      <c r="K192" s="74"/>
    </row>
    <row r="193" spans="1:11" ht="18" customHeight="1">
      <c r="A193" s="94"/>
      <c r="B193" s="94"/>
      <c r="C193" s="94"/>
      <c r="D193" s="74" t="s">
        <v>28</v>
      </c>
      <c r="E193" s="74"/>
      <c r="F193" s="74"/>
      <c r="G193" s="74"/>
      <c r="H193" s="74"/>
      <c r="I193" s="74"/>
      <c r="J193" s="74"/>
      <c r="K193" s="74"/>
    </row>
    <row r="194" spans="1:11" ht="18" customHeight="1">
      <c r="A194" s="94"/>
      <c r="B194" s="94"/>
      <c r="C194" s="94"/>
      <c r="D194" s="74" t="s">
        <v>136</v>
      </c>
      <c r="E194" s="74"/>
      <c r="F194" s="74"/>
      <c r="G194" s="74"/>
      <c r="H194" s="74"/>
      <c r="I194" s="74"/>
      <c r="J194" s="74"/>
      <c r="K194" s="74"/>
    </row>
    <row r="195" spans="1:11" ht="18" customHeight="1">
      <c r="A195" s="94"/>
      <c r="B195" s="94"/>
      <c r="C195" s="94"/>
      <c r="D195" s="74" t="s">
        <v>137</v>
      </c>
      <c r="E195" s="74"/>
      <c r="F195" s="74"/>
      <c r="G195" s="74"/>
      <c r="H195" s="74"/>
      <c r="I195" s="74"/>
      <c r="J195" s="74"/>
      <c r="K195" s="74"/>
    </row>
    <row r="196" spans="1:11" ht="18" customHeight="1">
      <c r="A196" s="94"/>
      <c r="B196" s="94"/>
      <c r="C196" s="94"/>
      <c r="D196" s="74" t="s">
        <v>29</v>
      </c>
      <c r="E196" s="74"/>
      <c r="F196" s="74"/>
      <c r="G196" s="74"/>
      <c r="H196" s="74"/>
      <c r="I196" s="74"/>
      <c r="J196" s="74"/>
      <c r="K196" s="74"/>
    </row>
    <row r="197" spans="1:11" ht="18" customHeight="1">
      <c r="A197" s="94"/>
      <c r="B197" s="94"/>
      <c r="C197" s="94"/>
      <c r="D197" s="74" t="s">
        <v>30</v>
      </c>
      <c r="E197" s="74"/>
      <c r="F197" s="74"/>
      <c r="G197" s="74"/>
      <c r="H197" s="74"/>
      <c r="I197" s="74"/>
      <c r="J197" s="74"/>
      <c r="K197" s="74"/>
    </row>
    <row r="198" spans="1:11" ht="18" customHeight="1">
      <c r="A198" s="75" t="s">
        <v>138</v>
      </c>
      <c r="B198" s="76"/>
      <c r="C198" s="77"/>
      <c r="D198" s="74" t="s">
        <v>31</v>
      </c>
      <c r="E198" s="74"/>
      <c r="F198" s="74"/>
      <c r="G198" s="74"/>
      <c r="H198" s="74"/>
      <c r="I198" s="74"/>
      <c r="J198" s="74"/>
      <c r="K198" s="74"/>
    </row>
    <row r="199" spans="1:11" ht="18" customHeight="1">
      <c r="A199" s="78"/>
      <c r="B199" s="79"/>
      <c r="C199" s="80"/>
      <c r="D199" s="74" t="s">
        <v>32</v>
      </c>
      <c r="E199" s="74"/>
      <c r="F199" s="74"/>
      <c r="G199" s="74"/>
      <c r="H199" s="74"/>
      <c r="I199" s="74"/>
      <c r="J199" s="74"/>
      <c r="K199" s="74"/>
    </row>
    <row r="200" spans="1:11" ht="18" customHeight="1">
      <c r="A200" s="78"/>
      <c r="B200" s="79"/>
      <c r="C200" s="80"/>
      <c r="D200" s="74" t="s">
        <v>33</v>
      </c>
      <c r="E200" s="74"/>
      <c r="F200" s="74"/>
      <c r="G200" s="74"/>
      <c r="H200" s="74"/>
      <c r="I200" s="74"/>
      <c r="J200" s="74"/>
      <c r="K200" s="74"/>
    </row>
    <row r="201" spans="1:11" ht="18" customHeight="1">
      <c r="A201" s="78"/>
      <c r="B201" s="79"/>
      <c r="C201" s="80"/>
      <c r="D201" s="74" t="s">
        <v>34</v>
      </c>
      <c r="E201" s="74"/>
      <c r="F201" s="74"/>
      <c r="G201" s="74"/>
      <c r="H201" s="74"/>
      <c r="I201" s="74"/>
      <c r="J201" s="74"/>
      <c r="K201" s="74"/>
    </row>
    <row r="202" spans="1:11" ht="18" customHeight="1">
      <c r="A202" s="81"/>
      <c r="B202" s="82"/>
      <c r="C202" s="83"/>
      <c r="D202" s="74" t="s">
        <v>139</v>
      </c>
      <c r="E202" s="74"/>
      <c r="F202" s="74"/>
      <c r="G202" s="74"/>
      <c r="H202" s="74"/>
      <c r="I202" s="74"/>
      <c r="J202" s="74"/>
      <c r="K202" s="74"/>
    </row>
    <row r="203" spans="1:11" ht="18" customHeight="1">
      <c r="A203" s="75" t="s">
        <v>140</v>
      </c>
      <c r="B203" s="76"/>
      <c r="C203" s="77"/>
      <c r="D203" s="74" t="s">
        <v>141</v>
      </c>
      <c r="E203" s="74"/>
      <c r="F203" s="74"/>
      <c r="G203" s="74"/>
      <c r="H203" s="74"/>
      <c r="I203" s="74"/>
      <c r="J203" s="74"/>
      <c r="K203" s="74"/>
    </row>
    <row r="204" spans="1:11" ht="18" customHeight="1">
      <c r="A204" s="78"/>
      <c r="B204" s="79"/>
      <c r="C204" s="80"/>
      <c r="D204" s="74" t="s">
        <v>144</v>
      </c>
      <c r="E204" s="74"/>
      <c r="F204" s="74"/>
      <c r="G204" s="74"/>
      <c r="H204" s="74"/>
      <c r="I204" s="74"/>
      <c r="J204" s="74"/>
      <c r="K204" s="74"/>
    </row>
    <row r="205" spans="1:11" ht="18" customHeight="1">
      <c r="A205" s="78"/>
      <c r="B205" s="79"/>
      <c r="C205" s="80"/>
      <c r="D205" s="74" t="s">
        <v>145</v>
      </c>
      <c r="E205" s="74"/>
      <c r="F205" s="74"/>
      <c r="G205" s="74"/>
      <c r="H205" s="74"/>
      <c r="I205" s="74"/>
      <c r="J205" s="74"/>
      <c r="K205" s="74"/>
    </row>
    <row r="206" spans="1:11" ht="18" customHeight="1">
      <c r="A206" s="78"/>
      <c r="B206" s="79"/>
      <c r="C206" s="80"/>
      <c r="D206" s="74" t="s">
        <v>146</v>
      </c>
      <c r="E206" s="74"/>
      <c r="F206" s="74"/>
      <c r="G206" s="74"/>
      <c r="H206" s="74"/>
      <c r="I206" s="74"/>
      <c r="J206" s="74"/>
      <c r="K206" s="74"/>
    </row>
    <row r="207" spans="1:11" ht="18" customHeight="1">
      <c r="A207" s="78"/>
      <c r="B207" s="79"/>
      <c r="C207" s="80"/>
      <c r="D207" s="74" t="s">
        <v>147</v>
      </c>
      <c r="E207" s="74"/>
      <c r="F207" s="74"/>
      <c r="G207" s="74"/>
      <c r="H207" s="74"/>
      <c r="I207" s="74"/>
      <c r="J207" s="74"/>
      <c r="K207" s="74"/>
    </row>
    <row r="208" spans="1:11" ht="18" customHeight="1">
      <c r="A208" s="78"/>
      <c r="B208" s="79"/>
      <c r="C208" s="80"/>
      <c r="D208" s="74" t="s">
        <v>142</v>
      </c>
      <c r="E208" s="74"/>
      <c r="F208" s="74"/>
      <c r="G208" s="74"/>
      <c r="H208" s="74"/>
      <c r="I208" s="74"/>
      <c r="J208" s="74"/>
      <c r="K208" s="74"/>
    </row>
    <row r="209" spans="1:11" ht="18" customHeight="1">
      <c r="A209" s="78"/>
      <c r="B209" s="79"/>
      <c r="C209" s="80"/>
      <c r="D209" s="74" t="s">
        <v>143</v>
      </c>
      <c r="E209" s="74"/>
      <c r="F209" s="74"/>
      <c r="G209" s="74"/>
      <c r="H209" s="74"/>
      <c r="I209" s="74"/>
      <c r="J209" s="74"/>
      <c r="K209" s="74"/>
    </row>
    <row r="210" spans="1:11" ht="18" customHeight="1">
      <c r="A210" s="81"/>
      <c r="B210" s="82"/>
      <c r="C210" s="83"/>
      <c r="D210" s="74" t="s">
        <v>148</v>
      </c>
      <c r="E210" s="74"/>
      <c r="F210" s="74"/>
      <c r="G210" s="74"/>
      <c r="H210" s="74"/>
      <c r="I210" s="74"/>
      <c r="J210" s="74"/>
      <c r="K210" s="74"/>
    </row>
  </sheetData>
  <sheetProtection sheet="1" objects="1" scenarios="1"/>
  <dataConsolidate/>
  <mergeCells count="240">
    <mergeCell ref="R4:R10"/>
    <mergeCell ref="A1:K1"/>
    <mergeCell ref="A2:K2"/>
    <mergeCell ref="B3:G3"/>
    <mergeCell ref="H3:K3"/>
    <mergeCell ref="B4:G4"/>
    <mergeCell ref="H4:K4"/>
    <mergeCell ref="B5:G5"/>
    <mergeCell ref="H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B13:G13"/>
    <mergeCell ref="B27:G27"/>
    <mergeCell ref="H27:K27"/>
    <mergeCell ref="B28:G28"/>
    <mergeCell ref="H28:K28"/>
    <mergeCell ref="B29:G29"/>
    <mergeCell ref="H29:K29"/>
    <mergeCell ref="R11:R18"/>
    <mergeCell ref="R19:R24"/>
    <mergeCell ref="R25:R31"/>
    <mergeCell ref="B21:G21"/>
    <mergeCell ref="H21:K21"/>
    <mergeCell ref="B22:G22"/>
    <mergeCell ref="H22:K22"/>
    <mergeCell ref="H13:K13"/>
    <mergeCell ref="B14:G14"/>
    <mergeCell ref="H14:K14"/>
    <mergeCell ref="B15:G15"/>
    <mergeCell ref="H15:K15"/>
    <mergeCell ref="B16:G16"/>
    <mergeCell ref="H16:K16"/>
    <mergeCell ref="B17:G17"/>
    <mergeCell ref="H17:K17"/>
    <mergeCell ref="B23:G23"/>
    <mergeCell ref="H23:K23"/>
    <mergeCell ref="B25:G25"/>
    <mergeCell ref="H25:K25"/>
    <mergeCell ref="B18:G18"/>
    <mergeCell ref="H18:K18"/>
    <mergeCell ref="B19:G19"/>
    <mergeCell ref="B20:G20"/>
    <mergeCell ref="H20:K20"/>
    <mergeCell ref="B26:G26"/>
    <mergeCell ref="H26:K26"/>
    <mergeCell ref="B24:G24"/>
    <mergeCell ref="H24:K24"/>
    <mergeCell ref="D72:G72"/>
    <mergeCell ref="B73:C73"/>
    <mergeCell ref="D73:G73"/>
    <mergeCell ref="B46:H47"/>
    <mergeCell ref="I46:J47"/>
    <mergeCell ref="A50:K50"/>
    <mergeCell ref="A51:H51"/>
    <mergeCell ref="B56:C57"/>
    <mergeCell ref="D56:G57"/>
    <mergeCell ref="H56:H57"/>
    <mergeCell ref="I56:I57"/>
    <mergeCell ref="J56:K57"/>
    <mergeCell ref="B58:C58"/>
    <mergeCell ref="D58:G58"/>
    <mergeCell ref="B59:C59"/>
    <mergeCell ref="D59:G59"/>
    <mergeCell ref="B60:C60"/>
    <mergeCell ref="D60:G60"/>
    <mergeCell ref="B61:C61"/>
    <mergeCell ref="D61:G61"/>
    <mergeCell ref="B62:C62"/>
    <mergeCell ref="D62:G62"/>
    <mergeCell ref="B65:C65"/>
    <mergeCell ref="D65:G65"/>
    <mergeCell ref="B68:C68"/>
    <mergeCell ref="D68:G68"/>
    <mergeCell ref="B76:C76"/>
    <mergeCell ref="D76:G76"/>
    <mergeCell ref="B64:C64"/>
    <mergeCell ref="D64:G64"/>
    <mergeCell ref="B63:C63"/>
    <mergeCell ref="D63:G63"/>
    <mergeCell ref="B69:C69"/>
    <mergeCell ref="D69:G69"/>
    <mergeCell ref="B66:C66"/>
    <mergeCell ref="D66:G66"/>
    <mergeCell ref="B67:C67"/>
    <mergeCell ref="D67:G67"/>
    <mergeCell ref="B75:C75"/>
    <mergeCell ref="D75:G75"/>
    <mergeCell ref="B70:C70"/>
    <mergeCell ref="D70:G70"/>
    <mergeCell ref="B71:C71"/>
    <mergeCell ref="D71:G71"/>
    <mergeCell ref="B72:C72"/>
    <mergeCell ref="B77:C77"/>
    <mergeCell ref="D77:G77"/>
    <mergeCell ref="B78:C78"/>
    <mergeCell ref="D78:G78"/>
    <mergeCell ref="B79:C79"/>
    <mergeCell ref="D79:G79"/>
    <mergeCell ref="B80:C80"/>
    <mergeCell ref="D80:G80"/>
    <mergeCell ref="B74:C74"/>
    <mergeCell ref="D74:G74"/>
    <mergeCell ref="B81:C81"/>
    <mergeCell ref="D81:G81"/>
    <mergeCell ref="B82:C82"/>
    <mergeCell ref="D82:G82"/>
    <mergeCell ref="B83:C83"/>
    <mergeCell ref="D83:G83"/>
    <mergeCell ref="B84:C84"/>
    <mergeCell ref="B98:C98"/>
    <mergeCell ref="D98:G98"/>
    <mergeCell ref="D190:K190"/>
    <mergeCell ref="A101:K101"/>
    <mergeCell ref="A104:K105"/>
    <mergeCell ref="A167:K167"/>
    <mergeCell ref="A169:C169"/>
    <mergeCell ref="D169:K169"/>
    <mergeCell ref="D84:G84"/>
    <mergeCell ref="B94:C94"/>
    <mergeCell ref="D94:G94"/>
    <mergeCell ref="B95:C95"/>
    <mergeCell ref="D95:G95"/>
    <mergeCell ref="B96:C96"/>
    <mergeCell ref="D96:G96"/>
    <mergeCell ref="B97:C97"/>
    <mergeCell ref="D97:G97"/>
    <mergeCell ref="B92:C92"/>
    <mergeCell ref="D92:G92"/>
    <mergeCell ref="B93:C93"/>
    <mergeCell ref="D93:G93"/>
    <mergeCell ref="J94:J98"/>
    <mergeCell ref="A170:C176"/>
    <mergeCell ref="D170:K170"/>
    <mergeCell ref="D173:K173"/>
    <mergeCell ref="D174:K174"/>
    <mergeCell ref="D175:K175"/>
    <mergeCell ref="A177:C183"/>
    <mergeCell ref="D177:K177"/>
    <mergeCell ref="D178:K178"/>
    <mergeCell ref="D179:K179"/>
    <mergeCell ref="D180:K180"/>
    <mergeCell ref="D171:K171"/>
    <mergeCell ref="D172:K172"/>
    <mergeCell ref="D176:K176"/>
    <mergeCell ref="B30:G30"/>
    <mergeCell ref="H30:K30"/>
    <mergeCell ref="D198:K198"/>
    <mergeCell ref="D199:K199"/>
    <mergeCell ref="D200:K200"/>
    <mergeCell ref="D201:K201"/>
    <mergeCell ref="D202:K202"/>
    <mergeCell ref="A192:C197"/>
    <mergeCell ref="D192:K192"/>
    <mergeCell ref="D193:K193"/>
    <mergeCell ref="D194:K194"/>
    <mergeCell ref="D195:K195"/>
    <mergeCell ref="D197:K197"/>
    <mergeCell ref="A184:C191"/>
    <mergeCell ref="D184:K184"/>
    <mergeCell ref="D185:K185"/>
    <mergeCell ref="D186:K186"/>
    <mergeCell ref="D187:K187"/>
    <mergeCell ref="D188:K188"/>
    <mergeCell ref="D189:K189"/>
    <mergeCell ref="D191:K191"/>
    <mergeCell ref="D181:K181"/>
    <mergeCell ref="D182:K182"/>
    <mergeCell ref="D183:K183"/>
    <mergeCell ref="B35:G35"/>
    <mergeCell ref="H35:K35"/>
    <mergeCell ref="B36:G36"/>
    <mergeCell ref="H36:K36"/>
    <mergeCell ref="B37:G37"/>
    <mergeCell ref="H37:K37"/>
    <mergeCell ref="B31:G31"/>
    <mergeCell ref="H31:K31"/>
    <mergeCell ref="B32:G32"/>
    <mergeCell ref="H32:K32"/>
    <mergeCell ref="B33:G33"/>
    <mergeCell ref="H33:K33"/>
    <mergeCell ref="B34:G34"/>
    <mergeCell ref="H34:K34"/>
    <mergeCell ref="H41:K41"/>
    <mergeCell ref="B42:G42"/>
    <mergeCell ref="H42:K42"/>
    <mergeCell ref="B43:G43"/>
    <mergeCell ref="H43:K43"/>
    <mergeCell ref="B38:G38"/>
    <mergeCell ref="H38:K38"/>
    <mergeCell ref="B39:G39"/>
    <mergeCell ref="H39:K39"/>
    <mergeCell ref="B40:G40"/>
    <mergeCell ref="H40:K40"/>
    <mergeCell ref="R32:R38"/>
    <mergeCell ref="R39:R44"/>
    <mergeCell ref="J59:J64"/>
    <mergeCell ref="J66:J72"/>
    <mergeCell ref="J74:J78"/>
    <mergeCell ref="B90:C90"/>
    <mergeCell ref="D90:G90"/>
    <mergeCell ref="B91:C91"/>
    <mergeCell ref="D91:G91"/>
    <mergeCell ref="B85:C85"/>
    <mergeCell ref="D85:G85"/>
    <mergeCell ref="B86:C86"/>
    <mergeCell ref="D86:G86"/>
    <mergeCell ref="B87:C87"/>
    <mergeCell ref="D87:G87"/>
    <mergeCell ref="B88:C88"/>
    <mergeCell ref="D88:G88"/>
    <mergeCell ref="B89:C89"/>
    <mergeCell ref="D89:G89"/>
    <mergeCell ref="J80:J85"/>
    <mergeCell ref="J87:J92"/>
    <mergeCell ref="B44:G44"/>
    <mergeCell ref="H44:K44"/>
    <mergeCell ref="B41:G41"/>
    <mergeCell ref="D196:K196"/>
    <mergeCell ref="A198:C202"/>
    <mergeCell ref="A203:C210"/>
    <mergeCell ref="D203:K203"/>
    <mergeCell ref="D204:K204"/>
    <mergeCell ref="D205:K205"/>
    <mergeCell ref="D206:K206"/>
    <mergeCell ref="D207:K207"/>
    <mergeCell ref="D208:K208"/>
    <mergeCell ref="D209:K209"/>
    <mergeCell ref="D210:K210"/>
  </mergeCells>
  <phoneticPr fontId="1"/>
  <dataValidations disablePrompts="1" count="1">
    <dataValidation type="whole" operator="notEqual" allowBlank="1" showInputMessage="1" showErrorMessage="1" sqref="S4">
      <formula1>1</formula1>
    </dataValidation>
  </dataValidations>
  <pageMargins left="0.78740157480314965" right="0.31496062992125984" top="0.39370078740157483" bottom="0.39370078740157483" header="0.31496062992125984" footer="0.19685039370078741"/>
  <pageSetup paperSize="9" orientation="portrait" r:id="rId1"/>
  <headerFooter>
    <oddFooter>&amp;P / &amp;N ページ</oddFooter>
  </headerFooter>
  <ignoredErrors>
    <ignoredError sqref="M2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はい">
                <anchor moveWithCells="1">
                  <from>
                    <xdr:col>7</xdr:col>
                    <xdr:colOff>0</xdr:colOff>
                    <xdr:row>3</xdr:row>
                    <xdr:rowOff>0</xdr:rowOff>
                  </from>
                  <to>
                    <xdr:col>9</xdr:col>
                    <xdr:colOff>685800</xdr:colOff>
                    <xdr:row>3</xdr:row>
                    <xdr:rowOff>190500</xdr:rowOff>
                  </to>
                </anchor>
              </controlPr>
            </control>
          </mc:Choice>
        </mc:AlternateContent>
        <mc:AlternateContent xmlns:mc="http://schemas.openxmlformats.org/markup-compatibility/2006">
          <mc:Choice Requires="x14">
            <control shapeId="5122" r:id="rId5" name="Check Box 2">
              <controlPr defaultSize="0" autoFill="0" autoLine="0" autoPict="0" altText="はい">
                <anchor moveWithCells="1">
                  <from>
                    <xdr:col>7</xdr:col>
                    <xdr:colOff>0</xdr:colOff>
                    <xdr:row>3</xdr:row>
                    <xdr:rowOff>171450</xdr:rowOff>
                  </from>
                  <to>
                    <xdr:col>7</xdr:col>
                    <xdr:colOff>676275</xdr:colOff>
                    <xdr:row>3</xdr:row>
                    <xdr:rowOff>352425</xdr:rowOff>
                  </to>
                </anchor>
              </controlPr>
            </control>
          </mc:Choice>
        </mc:AlternateContent>
        <mc:AlternateContent xmlns:mc="http://schemas.openxmlformats.org/markup-compatibility/2006">
          <mc:Choice Requires="x14">
            <control shapeId="5123" r:id="rId6" name="Check Box 3">
              <controlPr defaultSize="0" autoFill="0" autoLine="0" autoPict="0" altText="はい">
                <anchor moveWithCells="1">
                  <from>
                    <xdr:col>7</xdr:col>
                    <xdr:colOff>0</xdr:colOff>
                    <xdr:row>4</xdr:row>
                    <xdr:rowOff>9525</xdr:rowOff>
                  </from>
                  <to>
                    <xdr:col>8</xdr:col>
                    <xdr:colOff>342900</xdr:colOff>
                    <xdr:row>4</xdr:row>
                    <xdr:rowOff>180975</xdr:rowOff>
                  </to>
                </anchor>
              </controlPr>
            </control>
          </mc:Choice>
        </mc:AlternateContent>
        <mc:AlternateContent xmlns:mc="http://schemas.openxmlformats.org/markup-compatibility/2006">
          <mc:Choice Requires="x14">
            <control shapeId="5124" r:id="rId7" name="Check Box 4">
              <controlPr defaultSize="0" autoFill="0" autoLine="0" autoPict="0" altText="はい">
                <anchor moveWithCells="1">
                  <from>
                    <xdr:col>7</xdr:col>
                    <xdr:colOff>0</xdr:colOff>
                    <xdr:row>4</xdr:row>
                    <xdr:rowOff>171450</xdr:rowOff>
                  </from>
                  <to>
                    <xdr:col>8</xdr:col>
                    <xdr:colOff>200025</xdr:colOff>
                    <xdr:row>4</xdr:row>
                    <xdr:rowOff>352425</xdr:rowOff>
                  </to>
                </anchor>
              </controlPr>
            </control>
          </mc:Choice>
        </mc:AlternateContent>
        <mc:AlternateContent xmlns:mc="http://schemas.openxmlformats.org/markup-compatibility/2006">
          <mc:Choice Requires="x14">
            <control shapeId="5125" r:id="rId8" name="Check Box 5">
              <controlPr defaultSize="0" autoFill="0" autoLine="0" autoPict="0" altText="はい">
                <anchor moveWithCells="1">
                  <from>
                    <xdr:col>7</xdr:col>
                    <xdr:colOff>0</xdr:colOff>
                    <xdr:row>5</xdr:row>
                    <xdr:rowOff>0</xdr:rowOff>
                  </from>
                  <to>
                    <xdr:col>7</xdr:col>
                    <xdr:colOff>609600</xdr:colOff>
                    <xdr:row>5</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ltText="はい">
                <anchor moveWithCells="1">
                  <from>
                    <xdr:col>7</xdr:col>
                    <xdr:colOff>0</xdr:colOff>
                    <xdr:row>5</xdr:row>
                    <xdr:rowOff>171450</xdr:rowOff>
                  </from>
                  <to>
                    <xdr:col>7</xdr:col>
                    <xdr:colOff>676275</xdr:colOff>
                    <xdr:row>5</xdr:row>
                    <xdr:rowOff>352425</xdr:rowOff>
                  </to>
                </anchor>
              </controlPr>
            </control>
          </mc:Choice>
        </mc:AlternateContent>
        <mc:AlternateContent xmlns:mc="http://schemas.openxmlformats.org/markup-compatibility/2006">
          <mc:Choice Requires="x14">
            <control shapeId="5127" r:id="rId10" name="Check Box 7">
              <controlPr defaultSize="0" autoFill="0" autoLine="0" autoPict="0" altText="はい">
                <anchor moveWithCells="1">
                  <from>
                    <xdr:col>7</xdr:col>
                    <xdr:colOff>0</xdr:colOff>
                    <xdr:row>6</xdr:row>
                    <xdr:rowOff>0</xdr:rowOff>
                  </from>
                  <to>
                    <xdr:col>8</xdr:col>
                    <xdr:colOff>333375</xdr:colOff>
                    <xdr:row>6</xdr:row>
                    <xdr:rowOff>180975</xdr:rowOff>
                  </to>
                </anchor>
              </controlPr>
            </control>
          </mc:Choice>
        </mc:AlternateContent>
        <mc:AlternateContent xmlns:mc="http://schemas.openxmlformats.org/markup-compatibility/2006">
          <mc:Choice Requires="x14">
            <control shapeId="5128" r:id="rId11" name="Check Box 8">
              <controlPr defaultSize="0" autoFill="0" autoLine="0" autoPict="0" altText="はい">
                <anchor moveWithCells="1">
                  <from>
                    <xdr:col>7</xdr:col>
                    <xdr:colOff>0</xdr:colOff>
                    <xdr:row>6</xdr:row>
                    <xdr:rowOff>180975</xdr:rowOff>
                  </from>
                  <to>
                    <xdr:col>8</xdr:col>
                    <xdr:colOff>457200</xdr:colOff>
                    <xdr:row>6</xdr:row>
                    <xdr:rowOff>352425</xdr:rowOff>
                  </to>
                </anchor>
              </controlPr>
            </control>
          </mc:Choice>
        </mc:AlternateContent>
        <mc:AlternateContent xmlns:mc="http://schemas.openxmlformats.org/markup-compatibility/2006">
          <mc:Choice Requires="x14">
            <control shapeId="5129" r:id="rId12" name="Check Box 9">
              <controlPr defaultSize="0" autoFill="0" autoLine="0" autoPict="0" altText="はい">
                <anchor moveWithCells="1">
                  <from>
                    <xdr:col>7</xdr:col>
                    <xdr:colOff>0</xdr:colOff>
                    <xdr:row>7</xdr:row>
                    <xdr:rowOff>0</xdr:rowOff>
                  </from>
                  <to>
                    <xdr:col>8</xdr:col>
                    <xdr:colOff>609600</xdr:colOff>
                    <xdr:row>7</xdr:row>
                    <xdr:rowOff>200025</xdr:rowOff>
                  </to>
                </anchor>
              </controlPr>
            </control>
          </mc:Choice>
        </mc:AlternateContent>
        <mc:AlternateContent xmlns:mc="http://schemas.openxmlformats.org/markup-compatibility/2006">
          <mc:Choice Requires="x14">
            <control shapeId="5130" r:id="rId13" name="Check Box 10">
              <controlPr defaultSize="0" autoFill="0" autoLine="0" autoPict="0" altText="はい">
                <anchor moveWithCells="1">
                  <from>
                    <xdr:col>7</xdr:col>
                    <xdr:colOff>0</xdr:colOff>
                    <xdr:row>7</xdr:row>
                    <xdr:rowOff>171450</xdr:rowOff>
                  </from>
                  <to>
                    <xdr:col>8</xdr:col>
                    <xdr:colOff>495300</xdr:colOff>
                    <xdr:row>7</xdr:row>
                    <xdr:rowOff>352425</xdr:rowOff>
                  </to>
                </anchor>
              </controlPr>
            </control>
          </mc:Choice>
        </mc:AlternateContent>
        <mc:AlternateContent xmlns:mc="http://schemas.openxmlformats.org/markup-compatibility/2006">
          <mc:Choice Requires="x14">
            <control shapeId="5131" r:id="rId14" name="Check Box 11">
              <controlPr defaultSize="0" autoFill="0" autoLine="0" autoPict="0" altText="はい">
                <anchor moveWithCells="1">
                  <from>
                    <xdr:col>7</xdr:col>
                    <xdr:colOff>0</xdr:colOff>
                    <xdr:row>8</xdr:row>
                    <xdr:rowOff>0</xdr:rowOff>
                  </from>
                  <to>
                    <xdr:col>7</xdr:col>
                    <xdr:colOff>609600</xdr:colOff>
                    <xdr:row>8</xdr:row>
                    <xdr:rowOff>200025</xdr:rowOff>
                  </to>
                </anchor>
              </controlPr>
            </control>
          </mc:Choice>
        </mc:AlternateContent>
        <mc:AlternateContent xmlns:mc="http://schemas.openxmlformats.org/markup-compatibility/2006">
          <mc:Choice Requires="x14">
            <control shapeId="5132" r:id="rId15" name="Check Box 12">
              <controlPr defaultSize="0" autoFill="0" autoLine="0" autoPict="0" altText="はい">
                <anchor moveWithCells="1">
                  <from>
                    <xdr:col>7</xdr:col>
                    <xdr:colOff>0</xdr:colOff>
                    <xdr:row>8</xdr:row>
                    <xdr:rowOff>180975</xdr:rowOff>
                  </from>
                  <to>
                    <xdr:col>8</xdr:col>
                    <xdr:colOff>504825</xdr:colOff>
                    <xdr:row>8</xdr:row>
                    <xdr:rowOff>352425</xdr:rowOff>
                  </to>
                </anchor>
              </controlPr>
            </control>
          </mc:Choice>
        </mc:AlternateContent>
        <mc:AlternateContent xmlns:mc="http://schemas.openxmlformats.org/markup-compatibility/2006">
          <mc:Choice Requires="x14">
            <control shapeId="5133" r:id="rId16" name="Check Box 13">
              <controlPr defaultSize="0" autoFill="0" autoLine="0" autoPict="0" altText="はい">
                <anchor moveWithCells="1">
                  <from>
                    <xdr:col>7</xdr:col>
                    <xdr:colOff>0</xdr:colOff>
                    <xdr:row>9</xdr:row>
                    <xdr:rowOff>0</xdr:rowOff>
                  </from>
                  <to>
                    <xdr:col>10</xdr:col>
                    <xdr:colOff>38100</xdr:colOff>
                    <xdr:row>9</xdr:row>
                    <xdr:rowOff>180975</xdr:rowOff>
                  </to>
                </anchor>
              </controlPr>
            </control>
          </mc:Choice>
        </mc:AlternateContent>
        <mc:AlternateContent xmlns:mc="http://schemas.openxmlformats.org/markup-compatibility/2006">
          <mc:Choice Requires="x14">
            <control shapeId="5134" r:id="rId17" name="Check Box 14">
              <controlPr defaultSize="0" autoFill="0" autoLine="0" autoPict="0" altText="はい">
                <anchor moveWithCells="1">
                  <from>
                    <xdr:col>7</xdr:col>
                    <xdr:colOff>0</xdr:colOff>
                    <xdr:row>9</xdr:row>
                    <xdr:rowOff>161925</xdr:rowOff>
                  </from>
                  <to>
                    <xdr:col>9</xdr:col>
                    <xdr:colOff>657225</xdr:colOff>
                    <xdr:row>9</xdr:row>
                    <xdr:rowOff>361950</xdr:rowOff>
                  </to>
                </anchor>
              </controlPr>
            </control>
          </mc:Choice>
        </mc:AlternateContent>
        <mc:AlternateContent xmlns:mc="http://schemas.openxmlformats.org/markup-compatibility/2006">
          <mc:Choice Requires="x14">
            <control shapeId="5135" r:id="rId18" name="Check Box 15">
              <controlPr defaultSize="0" autoFill="0" autoLine="0" autoPict="0" altText="はい">
                <anchor moveWithCells="1">
                  <from>
                    <xdr:col>7</xdr:col>
                    <xdr:colOff>0</xdr:colOff>
                    <xdr:row>10</xdr:row>
                    <xdr:rowOff>0</xdr:rowOff>
                  </from>
                  <to>
                    <xdr:col>8</xdr:col>
                    <xdr:colOff>95250</xdr:colOff>
                    <xdr:row>10</xdr:row>
                    <xdr:rowOff>190500</xdr:rowOff>
                  </to>
                </anchor>
              </controlPr>
            </control>
          </mc:Choice>
        </mc:AlternateContent>
        <mc:AlternateContent xmlns:mc="http://schemas.openxmlformats.org/markup-compatibility/2006">
          <mc:Choice Requires="x14">
            <control shapeId="5136" r:id="rId19" name="Check Box 16">
              <controlPr defaultSize="0" autoFill="0" autoLine="0" autoPict="0" altText="はい">
                <anchor moveWithCells="1">
                  <from>
                    <xdr:col>7</xdr:col>
                    <xdr:colOff>0</xdr:colOff>
                    <xdr:row>10</xdr:row>
                    <xdr:rowOff>180975</xdr:rowOff>
                  </from>
                  <to>
                    <xdr:col>8</xdr:col>
                    <xdr:colOff>504825</xdr:colOff>
                    <xdr:row>10</xdr:row>
                    <xdr:rowOff>352425</xdr:rowOff>
                  </to>
                </anchor>
              </controlPr>
            </control>
          </mc:Choice>
        </mc:AlternateContent>
        <mc:AlternateContent xmlns:mc="http://schemas.openxmlformats.org/markup-compatibility/2006">
          <mc:Choice Requires="x14">
            <control shapeId="5137" r:id="rId20" name="Check Box 17">
              <controlPr defaultSize="0" autoFill="0" autoLine="0" autoPict="0" altText="はい">
                <anchor moveWithCells="1">
                  <from>
                    <xdr:col>7</xdr:col>
                    <xdr:colOff>0</xdr:colOff>
                    <xdr:row>11</xdr:row>
                    <xdr:rowOff>0</xdr:rowOff>
                  </from>
                  <to>
                    <xdr:col>8</xdr:col>
                    <xdr:colOff>0</xdr:colOff>
                    <xdr:row>11</xdr:row>
                    <xdr:rowOff>200025</xdr:rowOff>
                  </to>
                </anchor>
              </controlPr>
            </control>
          </mc:Choice>
        </mc:AlternateContent>
        <mc:AlternateContent xmlns:mc="http://schemas.openxmlformats.org/markup-compatibility/2006">
          <mc:Choice Requires="x14">
            <control shapeId="5138" r:id="rId21" name="Check Box 18">
              <controlPr defaultSize="0" autoFill="0" autoLine="0" autoPict="0" altText="はい">
                <anchor moveWithCells="1">
                  <from>
                    <xdr:col>7</xdr:col>
                    <xdr:colOff>0</xdr:colOff>
                    <xdr:row>11</xdr:row>
                    <xdr:rowOff>200025</xdr:rowOff>
                  </from>
                  <to>
                    <xdr:col>9</xdr:col>
                    <xdr:colOff>152400</xdr:colOff>
                    <xdr:row>11</xdr:row>
                    <xdr:rowOff>352425</xdr:rowOff>
                  </to>
                </anchor>
              </controlPr>
            </control>
          </mc:Choice>
        </mc:AlternateContent>
        <mc:AlternateContent xmlns:mc="http://schemas.openxmlformats.org/markup-compatibility/2006">
          <mc:Choice Requires="x14">
            <control shapeId="5139" r:id="rId22" name="Check Box 19">
              <controlPr defaultSize="0" autoFill="0" autoLine="0" autoPict="0" altText="はい">
                <anchor moveWithCells="1">
                  <from>
                    <xdr:col>7</xdr:col>
                    <xdr:colOff>0</xdr:colOff>
                    <xdr:row>12</xdr:row>
                    <xdr:rowOff>0</xdr:rowOff>
                  </from>
                  <to>
                    <xdr:col>8</xdr:col>
                    <xdr:colOff>0</xdr:colOff>
                    <xdr:row>12</xdr:row>
                    <xdr:rowOff>200025</xdr:rowOff>
                  </to>
                </anchor>
              </controlPr>
            </control>
          </mc:Choice>
        </mc:AlternateContent>
        <mc:AlternateContent xmlns:mc="http://schemas.openxmlformats.org/markup-compatibility/2006">
          <mc:Choice Requires="x14">
            <control shapeId="5140" r:id="rId23" name="Check Box 20">
              <controlPr defaultSize="0" autoFill="0" autoLine="0" autoPict="0" altText="はい">
                <anchor moveWithCells="1">
                  <from>
                    <xdr:col>7</xdr:col>
                    <xdr:colOff>0</xdr:colOff>
                    <xdr:row>12</xdr:row>
                    <xdr:rowOff>180975</xdr:rowOff>
                  </from>
                  <to>
                    <xdr:col>8</xdr:col>
                    <xdr:colOff>161925</xdr:colOff>
                    <xdr:row>12</xdr:row>
                    <xdr:rowOff>352425</xdr:rowOff>
                  </to>
                </anchor>
              </controlPr>
            </control>
          </mc:Choice>
        </mc:AlternateContent>
        <mc:AlternateContent xmlns:mc="http://schemas.openxmlformats.org/markup-compatibility/2006">
          <mc:Choice Requires="x14">
            <control shapeId="5141" r:id="rId24" name="Check Box 21">
              <controlPr defaultSize="0" autoFill="0" autoLine="0" autoPict="0" altText="はい">
                <anchor moveWithCells="1">
                  <from>
                    <xdr:col>7</xdr:col>
                    <xdr:colOff>0</xdr:colOff>
                    <xdr:row>13</xdr:row>
                    <xdr:rowOff>0</xdr:rowOff>
                  </from>
                  <to>
                    <xdr:col>8</xdr:col>
                    <xdr:colOff>0</xdr:colOff>
                    <xdr:row>13</xdr:row>
                    <xdr:rowOff>200025</xdr:rowOff>
                  </to>
                </anchor>
              </controlPr>
            </control>
          </mc:Choice>
        </mc:AlternateContent>
        <mc:AlternateContent xmlns:mc="http://schemas.openxmlformats.org/markup-compatibility/2006">
          <mc:Choice Requires="x14">
            <control shapeId="5142" r:id="rId25" name="Check Box 22">
              <controlPr defaultSize="0" autoFill="0" autoLine="0" autoPict="0" altText="はい">
                <anchor moveWithCells="1">
                  <from>
                    <xdr:col>7</xdr:col>
                    <xdr:colOff>0</xdr:colOff>
                    <xdr:row>13</xdr:row>
                    <xdr:rowOff>180975</xdr:rowOff>
                  </from>
                  <to>
                    <xdr:col>8</xdr:col>
                    <xdr:colOff>161925</xdr:colOff>
                    <xdr:row>13</xdr:row>
                    <xdr:rowOff>352425</xdr:rowOff>
                  </to>
                </anchor>
              </controlPr>
            </control>
          </mc:Choice>
        </mc:AlternateContent>
        <mc:AlternateContent xmlns:mc="http://schemas.openxmlformats.org/markup-compatibility/2006">
          <mc:Choice Requires="x14">
            <control shapeId="5143" r:id="rId26" name="Check Box 23">
              <controlPr defaultSize="0" autoFill="0" autoLine="0" autoPict="0" altText="はい">
                <anchor moveWithCells="1">
                  <from>
                    <xdr:col>7</xdr:col>
                    <xdr:colOff>0</xdr:colOff>
                    <xdr:row>14</xdr:row>
                    <xdr:rowOff>0</xdr:rowOff>
                  </from>
                  <to>
                    <xdr:col>8</xdr:col>
                    <xdr:colOff>0</xdr:colOff>
                    <xdr:row>14</xdr:row>
                    <xdr:rowOff>200025</xdr:rowOff>
                  </to>
                </anchor>
              </controlPr>
            </control>
          </mc:Choice>
        </mc:AlternateContent>
        <mc:AlternateContent xmlns:mc="http://schemas.openxmlformats.org/markup-compatibility/2006">
          <mc:Choice Requires="x14">
            <control shapeId="5144" r:id="rId27" name="Check Box 24">
              <controlPr defaultSize="0" autoFill="0" autoLine="0" autoPict="0" altText="はい">
                <anchor moveWithCells="1">
                  <from>
                    <xdr:col>7</xdr:col>
                    <xdr:colOff>0</xdr:colOff>
                    <xdr:row>14</xdr:row>
                    <xdr:rowOff>180975</xdr:rowOff>
                  </from>
                  <to>
                    <xdr:col>8</xdr:col>
                    <xdr:colOff>161925</xdr:colOff>
                    <xdr:row>14</xdr:row>
                    <xdr:rowOff>352425</xdr:rowOff>
                  </to>
                </anchor>
              </controlPr>
            </control>
          </mc:Choice>
        </mc:AlternateContent>
        <mc:AlternateContent xmlns:mc="http://schemas.openxmlformats.org/markup-compatibility/2006">
          <mc:Choice Requires="x14">
            <control shapeId="5145" r:id="rId28" name="Check Box 25">
              <controlPr defaultSize="0" autoFill="0" autoLine="0" autoPict="0" altText="はい">
                <anchor moveWithCells="1">
                  <from>
                    <xdr:col>7</xdr:col>
                    <xdr:colOff>0</xdr:colOff>
                    <xdr:row>15</xdr:row>
                    <xdr:rowOff>0</xdr:rowOff>
                  </from>
                  <to>
                    <xdr:col>8</xdr:col>
                    <xdr:colOff>0</xdr:colOff>
                    <xdr:row>15</xdr:row>
                    <xdr:rowOff>200025</xdr:rowOff>
                  </to>
                </anchor>
              </controlPr>
            </control>
          </mc:Choice>
        </mc:AlternateContent>
        <mc:AlternateContent xmlns:mc="http://schemas.openxmlformats.org/markup-compatibility/2006">
          <mc:Choice Requires="x14">
            <control shapeId="5146" r:id="rId29" name="Check Box 26">
              <controlPr defaultSize="0" autoFill="0" autoLine="0" autoPict="0" altText="はい">
                <anchor moveWithCells="1">
                  <from>
                    <xdr:col>7</xdr:col>
                    <xdr:colOff>0</xdr:colOff>
                    <xdr:row>15</xdr:row>
                    <xdr:rowOff>180975</xdr:rowOff>
                  </from>
                  <to>
                    <xdr:col>8</xdr:col>
                    <xdr:colOff>161925</xdr:colOff>
                    <xdr:row>15</xdr:row>
                    <xdr:rowOff>352425</xdr:rowOff>
                  </to>
                </anchor>
              </controlPr>
            </control>
          </mc:Choice>
        </mc:AlternateContent>
        <mc:AlternateContent xmlns:mc="http://schemas.openxmlformats.org/markup-compatibility/2006">
          <mc:Choice Requires="x14">
            <control shapeId="5147" r:id="rId30" name="Check Box 27">
              <controlPr defaultSize="0" autoFill="0" autoLine="0" autoPict="0" altText="はい">
                <anchor moveWithCells="1">
                  <from>
                    <xdr:col>7</xdr:col>
                    <xdr:colOff>0</xdr:colOff>
                    <xdr:row>16</xdr:row>
                    <xdr:rowOff>0</xdr:rowOff>
                  </from>
                  <to>
                    <xdr:col>8</xdr:col>
                    <xdr:colOff>0</xdr:colOff>
                    <xdr:row>16</xdr:row>
                    <xdr:rowOff>200025</xdr:rowOff>
                  </to>
                </anchor>
              </controlPr>
            </control>
          </mc:Choice>
        </mc:AlternateContent>
        <mc:AlternateContent xmlns:mc="http://schemas.openxmlformats.org/markup-compatibility/2006">
          <mc:Choice Requires="x14">
            <control shapeId="5148" r:id="rId31" name="Check Box 28">
              <controlPr defaultSize="0" autoFill="0" autoLine="0" autoPict="0" altText="はい">
                <anchor moveWithCells="1">
                  <from>
                    <xdr:col>7</xdr:col>
                    <xdr:colOff>0</xdr:colOff>
                    <xdr:row>16</xdr:row>
                    <xdr:rowOff>180975</xdr:rowOff>
                  </from>
                  <to>
                    <xdr:col>8</xdr:col>
                    <xdr:colOff>161925</xdr:colOff>
                    <xdr:row>16</xdr:row>
                    <xdr:rowOff>352425</xdr:rowOff>
                  </to>
                </anchor>
              </controlPr>
            </control>
          </mc:Choice>
        </mc:AlternateContent>
        <mc:AlternateContent xmlns:mc="http://schemas.openxmlformats.org/markup-compatibility/2006">
          <mc:Choice Requires="x14">
            <control shapeId="5149" r:id="rId32" name="Check Box 29">
              <controlPr defaultSize="0" autoFill="0" autoLine="0" autoPict="0" altText="はい">
                <anchor moveWithCells="1">
                  <from>
                    <xdr:col>7</xdr:col>
                    <xdr:colOff>0</xdr:colOff>
                    <xdr:row>17</xdr:row>
                    <xdr:rowOff>0</xdr:rowOff>
                  </from>
                  <to>
                    <xdr:col>8</xdr:col>
                    <xdr:colOff>0</xdr:colOff>
                    <xdr:row>17</xdr:row>
                    <xdr:rowOff>200025</xdr:rowOff>
                  </to>
                </anchor>
              </controlPr>
            </control>
          </mc:Choice>
        </mc:AlternateContent>
        <mc:AlternateContent xmlns:mc="http://schemas.openxmlformats.org/markup-compatibility/2006">
          <mc:Choice Requires="x14">
            <control shapeId="5150" r:id="rId33" name="Check Box 30">
              <controlPr defaultSize="0" autoFill="0" autoLine="0" autoPict="0" altText="はい">
                <anchor moveWithCells="1">
                  <from>
                    <xdr:col>7</xdr:col>
                    <xdr:colOff>0</xdr:colOff>
                    <xdr:row>17</xdr:row>
                    <xdr:rowOff>180975</xdr:rowOff>
                  </from>
                  <to>
                    <xdr:col>8</xdr:col>
                    <xdr:colOff>161925</xdr:colOff>
                    <xdr:row>17</xdr:row>
                    <xdr:rowOff>352425</xdr:rowOff>
                  </to>
                </anchor>
              </controlPr>
            </control>
          </mc:Choice>
        </mc:AlternateContent>
        <mc:AlternateContent xmlns:mc="http://schemas.openxmlformats.org/markup-compatibility/2006">
          <mc:Choice Requires="x14">
            <control shapeId="5151" r:id="rId34" name="Check Box 31">
              <controlPr defaultSize="0" autoFill="0" autoLine="0" autoPict="0" altText="">
                <anchor moveWithCells="1">
                  <from>
                    <xdr:col>7</xdr:col>
                    <xdr:colOff>0</xdr:colOff>
                    <xdr:row>18</xdr:row>
                    <xdr:rowOff>0</xdr:rowOff>
                  </from>
                  <to>
                    <xdr:col>9</xdr:col>
                    <xdr:colOff>304800</xdr:colOff>
                    <xdr:row>18</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ltText="はい">
                <anchor moveWithCells="1">
                  <from>
                    <xdr:col>7</xdr:col>
                    <xdr:colOff>0</xdr:colOff>
                    <xdr:row>18</xdr:row>
                    <xdr:rowOff>180975</xdr:rowOff>
                  </from>
                  <to>
                    <xdr:col>9</xdr:col>
                    <xdr:colOff>628650</xdr:colOff>
                    <xdr:row>18</xdr:row>
                    <xdr:rowOff>352425</xdr:rowOff>
                  </to>
                </anchor>
              </controlPr>
            </control>
          </mc:Choice>
        </mc:AlternateContent>
        <mc:AlternateContent xmlns:mc="http://schemas.openxmlformats.org/markup-compatibility/2006">
          <mc:Choice Requires="x14">
            <control shapeId="5153" r:id="rId36" name="Check Box 33">
              <controlPr defaultSize="0" autoFill="0" autoLine="0" autoPict="0" altText="はい">
                <anchor moveWithCells="1">
                  <from>
                    <xdr:col>7</xdr:col>
                    <xdr:colOff>0</xdr:colOff>
                    <xdr:row>19</xdr:row>
                    <xdr:rowOff>0</xdr:rowOff>
                  </from>
                  <to>
                    <xdr:col>9</xdr:col>
                    <xdr:colOff>266700</xdr:colOff>
                    <xdr:row>19</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ltText="はい">
                <anchor moveWithCells="1">
                  <from>
                    <xdr:col>7</xdr:col>
                    <xdr:colOff>0</xdr:colOff>
                    <xdr:row>19</xdr:row>
                    <xdr:rowOff>180975</xdr:rowOff>
                  </from>
                  <to>
                    <xdr:col>8</xdr:col>
                    <xdr:colOff>161925</xdr:colOff>
                    <xdr:row>19</xdr:row>
                    <xdr:rowOff>352425</xdr:rowOff>
                  </to>
                </anchor>
              </controlPr>
            </control>
          </mc:Choice>
        </mc:AlternateContent>
        <mc:AlternateContent xmlns:mc="http://schemas.openxmlformats.org/markup-compatibility/2006">
          <mc:Choice Requires="x14">
            <control shapeId="5155" r:id="rId38" name="Check Box 35">
              <controlPr defaultSize="0" autoFill="0" autoLine="0" autoPict="0" altText="はい">
                <anchor moveWithCells="1">
                  <from>
                    <xdr:col>7</xdr:col>
                    <xdr:colOff>0</xdr:colOff>
                    <xdr:row>20</xdr:row>
                    <xdr:rowOff>0</xdr:rowOff>
                  </from>
                  <to>
                    <xdr:col>10</xdr:col>
                    <xdr:colOff>590550</xdr:colOff>
                    <xdr:row>20</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ltText="はい">
                <anchor moveWithCells="1">
                  <from>
                    <xdr:col>7</xdr:col>
                    <xdr:colOff>0</xdr:colOff>
                    <xdr:row>20</xdr:row>
                    <xdr:rowOff>180975</xdr:rowOff>
                  </from>
                  <to>
                    <xdr:col>9</xdr:col>
                    <xdr:colOff>447675</xdr:colOff>
                    <xdr:row>20</xdr:row>
                    <xdr:rowOff>352425</xdr:rowOff>
                  </to>
                </anchor>
              </controlPr>
            </control>
          </mc:Choice>
        </mc:AlternateContent>
        <mc:AlternateContent xmlns:mc="http://schemas.openxmlformats.org/markup-compatibility/2006">
          <mc:Choice Requires="x14">
            <control shapeId="5157" r:id="rId40" name="Check Box 37">
              <controlPr defaultSize="0" autoFill="0" autoLine="0" autoPict="0" altText="はい">
                <anchor moveWithCells="1">
                  <from>
                    <xdr:col>7</xdr:col>
                    <xdr:colOff>0</xdr:colOff>
                    <xdr:row>21</xdr:row>
                    <xdr:rowOff>0</xdr:rowOff>
                  </from>
                  <to>
                    <xdr:col>10</xdr:col>
                    <xdr:colOff>219075</xdr:colOff>
                    <xdr:row>21</xdr:row>
                    <xdr:rowOff>190500</xdr:rowOff>
                  </to>
                </anchor>
              </controlPr>
            </control>
          </mc:Choice>
        </mc:AlternateContent>
        <mc:AlternateContent xmlns:mc="http://schemas.openxmlformats.org/markup-compatibility/2006">
          <mc:Choice Requires="x14">
            <control shapeId="5158" r:id="rId41" name="Check Box 38">
              <controlPr defaultSize="0" autoFill="0" autoLine="0" autoPict="0" altText="はい">
                <anchor moveWithCells="1">
                  <from>
                    <xdr:col>7</xdr:col>
                    <xdr:colOff>0</xdr:colOff>
                    <xdr:row>21</xdr:row>
                    <xdr:rowOff>180975</xdr:rowOff>
                  </from>
                  <to>
                    <xdr:col>10</xdr:col>
                    <xdr:colOff>57150</xdr:colOff>
                    <xdr:row>21</xdr:row>
                    <xdr:rowOff>371475</xdr:rowOff>
                  </to>
                </anchor>
              </controlPr>
            </control>
          </mc:Choice>
        </mc:AlternateContent>
        <mc:AlternateContent xmlns:mc="http://schemas.openxmlformats.org/markup-compatibility/2006">
          <mc:Choice Requires="x14">
            <control shapeId="5159" r:id="rId42" name="Check Box 39">
              <controlPr defaultSize="0" autoFill="0" autoLine="0" autoPict="0" altText="はい">
                <anchor moveWithCells="1">
                  <from>
                    <xdr:col>7</xdr:col>
                    <xdr:colOff>0</xdr:colOff>
                    <xdr:row>22</xdr:row>
                    <xdr:rowOff>0</xdr:rowOff>
                  </from>
                  <to>
                    <xdr:col>9</xdr:col>
                    <xdr:colOff>228600</xdr:colOff>
                    <xdr:row>22</xdr:row>
                    <xdr:rowOff>200025</xdr:rowOff>
                  </to>
                </anchor>
              </controlPr>
            </control>
          </mc:Choice>
        </mc:AlternateContent>
        <mc:AlternateContent xmlns:mc="http://schemas.openxmlformats.org/markup-compatibility/2006">
          <mc:Choice Requires="x14">
            <control shapeId="5160" r:id="rId43" name="Check Box 40">
              <controlPr defaultSize="0" autoFill="0" autoLine="0" autoPict="0" altText="はい">
                <anchor moveWithCells="1">
                  <from>
                    <xdr:col>7</xdr:col>
                    <xdr:colOff>0</xdr:colOff>
                    <xdr:row>22</xdr:row>
                    <xdr:rowOff>180975</xdr:rowOff>
                  </from>
                  <to>
                    <xdr:col>8</xdr:col>
                    <xdr:colOff>161925</xdr:colOff>
                    <xdr:row>22</xdr:row>
                    <xdr:rowOff>352425</xdr:rowOff>
                  </to>
                </anchor>
              </controlPr>
            </control>
          </mc:Choice>
        </mc:AlternateContent>
        <mc:AlternateContent xmlns:mc="http://schemas.openxmlformats.org/markup-compatibility/2006">
          <mc:Choice Requires="x14">
            <control shapeId="5161" r:id="rId44" name="Check Box 41">
              <controlPr defaultSize="0" autoFill="0" autoLine="0" autoPict="0" altText="はい">
                <anchor moveWithCells="1">
                  <from>
                    <xdr:col>7</xdr:col>
                    <xdr:colOff>0</xdr:colOff>
                    <xdr:row>23</xdr:row>
                    <xdr:rowOff>0</xdr:rowOff>
                  </from>
                  <to>
                    <xdr:col>8</xdr:col>
                    <xdr:colOff>0</xdr:colOff>
                    <xdr:row>23</xdr:row>
                    <xdr:rowOff>200025</xdr:rowOff>
                  </to>
                </anchor>
              </controlPr>
            </control>
          </mc:Choice>
        </mc:AlternateContent>
        <mc:AlternateContent xmlns:mc="http://schemas.openxmlformats.org/markup-compatibility/2006">
          <mc:Choice Requires="x14">
            <control shapeId="5162" r:id="rId45" name="Check Box 42">
              <controlPr defaultSize="0" autoFill="0" autoLine="0" autoPict="0" altText="はい">
                <anchor moveWithCells="1">
                  <from>
                    <xdr:col>7</xdr:col>
                    <xdr:colOff>0</xdr:colOff>
                    <xdr:row>23</xdr:row>
                    <xdr:rowOff>180975</xdr:rowOff>
                  </from>
                  <to>
                    <xdr:col>8</xdr:col>
                    <xdr:colOff>161925</xdr:colOff>
                    <xdr:row>23</xdr:row>
                    <xdr:rowOff>352425</xdr:rowOff>
                  </to>
                </anchor>
              </controlPr>
            </control>
          </mc:Choice>
        </mc:AlternateContent>
        <mc:AlternateContent xmlns:mc="http://schemas.openxmlformats.org/markup-compatibility/2006">
          <mc:Choice Requires="x14">
            <control shapeId="5163" r:id="rId46" name="Check Box 43">
              <controlPr defaultSize="0" autoFill="0" autoLine="0" autoPict="0" altText="はい">
                <anchor moveWithCells="1">
                  <from>
                    <xdr:col>7</xdr:col>
                    <xdr:colOff>0</xdr:colOff>
                    <xdr:row>24</xdr:row>
                    <xdr:rowOff>0</xdr:rowOff>
                  </from>
                  <to>
                    <xdr:col>9</xdr:col>
                    <xdr:colOff>171450</xdr:colOff>
                    <xdr:row>24</xdr:row>
                    <xdr:rowOff>209550</xdr:rowOff>
                  </to>
                </anchor>
              </controlPr>
            </control>
          </mc:Choice>
        </mc:AlternateContent>
        <mc:AlternateContent xmlns:mc="http://schemas.openxmlformats.org/markup-compatibility/2006">
          <mc:Choice Requires="x14">
            <control shapeId="5164" r:id="rId47" name="Check Box 44">
              <controlPr defaultSize="0" autoFill="0" autoLine="0" autoPict="0" altText="はい">
                <anchor moveWithCells="1">
                  <from>
                    <xdr:col>7</xdr:col>
                    <xdr:colOff>0</xdr:colOff>
                    <xdr:row>24</xdr:row>
                    <xdr:rowOff>180975</xdr:rowOff>
                  </from>
                  <to>
                    <xdr:col>8</xdr:col>
                    <xdr:colOff>161925</xdr:colOff>
                    <xdr:row>24</xdr:row>
                    <xdr:rowOff>352425</xdr:rowOff>
                  </to>
                </anchor>
              </controlPr>
            </control>
          </mc:Choice>
        </mc:AlternateContent>
        <mc:AlternateContent xmlns:mc="http://schemas.openxmlformats.org/markup-compatibility/2006">
          <mc:Choice Requires="x14">
            <control shapeId="5165" r:id="rId48" name="Check Box 45">
              <controlPr defaultSize="0" autoFill="0" autoLine="0" autoPict="0" altText="はい">
                <anchor moveWithCells="1">
                  <from>
                    <xdr:col>7</xdr:col>
                    <xdr:colOff>0</xdr:colOff>
                    <xdr:row>25</xdr:row>
                    <xdr:rowOff>0</xdr:rowOff>
                  </from>
                  <to>
                    <xdr:col>8</xdr:col>
                    <xdr:colOff>0</xdr:colOff>
                    <xdr:row>25</xdr:row>
                    <xdr:rowOff>200025</xdr:rowOff>
                  </to>
                </anchor>
              </controlPr>
            </control>
          </mc:Choice>
        </mc:AlternateContent>
        <mc:AlternateContent xmlns:mc="http://schemas.openxmlformats.org/markup-compatibility/2006">
          <mc:Choice Requires="x14">
            <control shapeId="5166" r:id="rId49" name="Check Box 46">
              <controlPr defaultSize="0" autoFill="0" autoLine="0" autoPict="0" altText="はい">
                <anchor moveWithCells="1">
                  <from>
                    <xdr:col>7</xdr:col>
                    <xdr:colOff>0</xdr:colOff>
                    <xdr:row>25</xdr:row>
                    <xdr:rowOff>180975</xdr:rowOff>
                  </from>
                  <to>
                    <xdr:col>8</xdr:col>
                    <xdr:colOff>161925</xdr:colOff>
                    <xdr:row>25</xdr:row>
                    <xdr:rowOff>352425</xdr:rowOff>
                  </to>
                </anchor>
              </controlPr>
            </control>
          </mc:Choice>
        </mc:AlternateContent>
        <mc:AlternateContent xmlns:mc="http://schemas.openxmlformats.org/markup-compatibility/2006">
          <mc:Choice Requires="x14">
            <control shapeId="5167" r:id="rId50" name="Check Box 47">
              <controlPr defaultSize="0" autoFill="0" autoLine="0" autoPict="0" altText="はい">
                <anchor moveWithCells="1">
                  <from>
                    <xdr:col>7</xdr:col>
                    <xdr:colOff>0</xdr:colOff>
                    <xdr:row>26</xdr:row>
                    <xdr:rowOff>0</xdr:rowOff>
                  </from>
                  <to>
                    <xdr:col>8</xdr:col>
                    <xdr:colOff>0</xdr:colOff>
                    <xdr:row>26</xdr:row>
                    <xdr:rowOff>200025</xdr:rowOff>
                  </to>
                </anchor>
              </controlPr>
            </control>
          </mc:Choice>
        </mc:AlternateContent>
        <mc:AlternateContent xmlns:mc="http://schemas.openxmlformats.org/markup-compatibility/2006">
          <mc:Choice Requires="x14">
            <control shapeId="5168" r:id="rId51" name="Check Box 48">
              <controlPr defaultSize="0" autoFill="0" autoLine="0" autoPict="0" altText="はい">
                <anchor moveWithCells="1">
                  <from>
                    <xdr:col>7</xdr:col>
                    <xdr:colOff>0</xdr:colOff>
                    <xdr:row>26</xdr:row>
                    <xdr:rowOff>180975</xdr:rowOff>
                  </from>
                  <to>
                    <xdr:col>8</xdr:col>
                    <xdr:colOff>161925</xdr:colOff>
                    <xdr:row>26</xdr:row>
                    <xdr:rowOff>352425</xdr:rowOff>
                  </to>
                </anchor>
              </controlPr>
            </control>
          </mc:Choice>
        </mc:AlternateContent>
        <mc:AlternateContent xmlns:mc="http://schemas.openxmlformats.org/markup-compatibility/2006">
          <mc:Choice Requires="x14">
            <control shapeId="5169" r:id="rId52" name="Check Box 49">
              <controlPr defaultSize="0" autoFill="0" autoLine="0" autoPict="0" altText="はい">
                <anchor moveWithCells="1">
                  <from>
                    <xdr:col>7</xdr:col>
                    <xdr:colOff>0</xdr:colOff>
                    <xdr:row>27</xdr:row>
                    <xdr:rowOff>0</xdr:rowOff>
                  </from>
                  <to>
                    <xdr:col>8</xdr:col>
                    <xdr:colOff>0</xdr:colOff>
                    <xdr:row>27</xdr:row>
                    <xdr:rowOff>200025</xdr:rowOff>
                  </to>
                </anchor>
              </controlPr>
            </control>
          </mc:Choice>
        </mc:AlternateContent>
        <mc:AlternateContent xmlns:mc="http://schemas.openxmlformats.org/markup-compatibility/2006">
          <mc:Choice Requires="x14">
            <control shapeId="5170" r:id="rId53" name="Check Box 50">
              <controlPr defaultSize="0" autoFill="0" autoLine="0" autoPict="0" altText="はい">
                <anchor moveWithCells="1">
                  <from>
                    <xdr:col>7</xdr:col>
                    <xdr:colOff>0</xdr:colOff>
                    <xdr:row>27</xdr:row>
                    <xdr:rowOff>180975</xdr:rowOff>
                  </from>
                  <to>
                    <xdr:col>8</xdr:col>
                    <xdr:colOff>161925</xdr:colOff>
                    <xdr:row>27</xdr:row>
                    <xdr:rowOff>352425</xdr:rowOff>
                  </to>
                </anchor>
              </controlPr>
            </control>
          </mc:Choice>
        </mc:AlternateContent>
        <mc:AlternateContent xmlns:mc="http://schemas.openxmlformats.org/markup-compatibility/2006">
          <mc:Choice Requires="x14">
            <control shapeId="5171" r:id="rId54" name="Check Box 51">
              <controlPr defaultSize="0" autoFill="0" autoLine="0" autoPict="0" altText="はい">
                <anchor moveWithCells="1">
                  <from>
                    <xdr:col>7</xdr:col>
                    <xdr:colOff>0</xdr:colOff>
                    <xdr:row>28</xdr:row>
                    <xdr:rowOff>0</xdr:rowOff>
                  </from>
                  <to>
                    <xdr:col>8</xdr:col>
                    <xdr:colOff>400050</xdr:colOff>
                    <xdr:row>28</xdr:row>
                    <xdr:rowOff>190500</xdr:rowOff>
                  </to>
                </anchor>
              </controlPr>
            </control>
          </mc:Choice>
        </mc:AlternateContent>
        <mc:AlternateContent xmlns:mc="http://schemas.openxmlformats.org/markup-compatibility/2006">
          <mc:Choice Requires="x14">
            <control shapeId="5172" r:id="rId55" name="Check Box 52">
              <controlPr defaultSize="0" autoFill="0" autoLine="0" autoPict="0" altText="はい">
                <anchor moveWithCells="1">
                  <from>
                    <xdr:col>7</xdr:col>
                    <xdr:colOff>0</xdr:colOff>
                    <xdr:row>28</xdr:row>
                    <xdr:rowOff>180975</xdr:rowOff>
                  </from>
                  <to>
                    <xdr:col>8</xdr:col>
                    <xdr:colOff>161925</xdr:colOff>
                    <xdr:row>28</xdr:row>
                    <xdr:rowOff>352425</xdr:rowOff>
                  </to>
                </anchor>
              </controlPr>
            </control>
          </mc:Choice>
        </mc:AlternateContent>
        <mc:AlternateContent xmlns:mc="http://schemas.openxmlformats.org/markup-compatibility/2006">
          <mc:Choice Requires="x14">
            <control shapeId="5177" r:id="rId56" name="Check Box 57">
              <controlPr defaultSize="0" autoFill="0" autoLine="0" autoPict="0" altText="はい">
                <anchor moveWithCells="1">
                  <from>
                    <xdr:col>7</xdr:col>
                    <xdr:colOff>0</xdr:colOff>
                    <xdr:row>29</xdr:row>
                    <xdr:rowOff>0</xdr:rowOff>
                  </from>
                  <to>
                    <xdr:col>8</xdr:col>
                    <xdr:colOff>400050</xdr:colOff>
                    <xdr:row>29</xdr:row>
                    <xdr:rowOff>190500</xdr:rowOff>
                  </to>
                </anchor>
              </controlPr>
            </control>
          </mc:Choice>
        </mc:AlternateContent>
        <mc:AlternateContent xmlns:mc="http://schemas.openxmlformats.org/markup-compatibility/2006">
          <mc:Choice Requires="x14">
            <control shapeId="5178" r:id="rId57" name="Check Box 58">
              <controlPr defaultSize="0" autoFill="0" autoLine="0" autoPict="0" altText="はい">
                <anchor moveWithCells="1">
                  <from>
                    <xdr:col>7</xdr:col>
                    <xdr:colOff>0</xdr:colOff>
                    <xdr:row>29</xdr:row>
                    <xdr:rowOff>180975</xdr:rowOff>
                  </from>
                  <to>
                    <xdr:col>8</xdr:col>
                    <xdr:colOff>161925</xdr:colOff>
                    <xdr:row>29</xdr:row>
                    <xdr:rowOff>352425</xdr:rowOff>
                  </to>
                </anchor>
              </controlPr>
            </control>
          </mc:Choice>
        </mc:AlternateContent>
        <mc:AlternateContent xmlns:mc="http://schemas.openxmlformats.org/markup-compatibility/2006">
          <mc:Choice Requires="x14">
            <control shapeId="5211" r:id="rId58" name="Check Box 91">
              <controlPr defaultSize="0" autoFill="0" autoLine="0" autoPict="0" altText="はい">
                <anchor moveWithCells="1">
                  <from>
                    <xdr:col>7</xdr:col>
                    <xdr:colOff>0</xdr:colOff>
                    <xdr:row>43</xdr:row>
                    <xdr:rowOff>0</xdr:rowOff>
                  </from>
                  <to>
                    <xdr:col>8</xdr:col>
                    <xdr:colOff>400050</xdr:colOff>
                    <xdr:row>43</xdr:row>
                    <xdr:rowOff>190500</xdr:rowOff>
                  </to>
                </anchor>
              </controlPr>
            </control>
          </mc:Choice>
        </mc:AlternateContent>
        <mc:AlternateContent xmlns:mc="http://schemas.openxmlformats.org/markup-compatibility/2006">
          <mc:Choice Requires="x14">
            <control shapeId="5212" r:id="rId59" name="Check Box 92">
              <controlPr defaultSize="0" autoFill="0" autoLine="0" autoPict="0" altText="はい">
                <anchor moveWithCells="1">
                  <from>
                    <xdr:col>7</xdr:col>
                    <xdr:colOff>0</xdr:colOff>
                    <xdr:row>43</xdr:row>
                    <xdr:rowOff>180975</xdr:rowOff>
                  </from>
                  <to>
                    <xdr:col>8</xdr:col>
                    <xdr:colOff>161925</xdr:colOff>
                    <xdr:row>43</xdr:row>
                    <xdr:rowOff>352425</xdr:rowOff>
                  </to>
                </anchor>
              </controlPr>
            </control>
          </mc:Choice>
        </mc:AlternateContent>
        <mc:AlternateContent xmlns:mc="http://schemas.openxmlformats.org/markup-compatibility/2006">
          <mc:Choice Requires="x14">
            <control shapeId="5213" r:id="rId60" name="Check Box 93">
              <controlPr defaultSize="0" autoFill="0" autoLine="0" autoPict="0" altText="はい">
                <anchor moveWithCells="1">
                  <from>
                    <xdr:col>7</xdr:col>
                    <xdr:colOff>0</xdr:colOff>
                    <xdr:row>42</xdr:row>
                    <xdr:rowOff>0</xdr:rowOff>
                  </from>
                  <to>
                    <xdr:col>8</xdr:col>
                    <xdr:colOff>400050</xdr:colOff>
                    <xdr:row>42</xdr:row>
                    <xdr:rowOff>190500</xdr:rowOff>
                  </to>
                </anchor>
              </controlPr>
            </control>
          </mc:Choice>
        </mc:AlternateContent>
        <mc:AlternateContent xmlns:mc="http://schemas.openxmlformats.org/markup-compatibility/2006">
          <mc:Choice Requires="x14">
            <control shapeId="5214" r:id="rId61" name="Check Box 94">
              <controlPr defaultSize="0" autoFill="0" autoLine="0" autoPict="0" altText="はい">
                <anchor moveWithCells="1">
                  <from>
                    <xdr:col>7</xdr:col>
                    <xdr:colOff>0</xdr:colOff>
                    <xdr:row>42</xdr:row>
                    <xdr:rowOff>180975</xdr:rowOff>
                  </from>
                  <to>
                    <xdr:col>8</xdr:col>
                    <xdr:colOff>161925</xdr:colOff>
                    <xdr:row>42</xdr:row>
                    <xdr:rowOff>352425</xdr:rowOff>
                  </to>
                </anchor>
              </controlPr>
            </control>
          </mc:Choice>
        </mc:AlternateContent>
        <mc:AlternateContent xmlns:mc="http://schemas.openxmlformats.org/markup-compatibility/2006">
          <mc:Choice Requires="x14">
            <control shapeId="5215" r:id="rId62" name="Check Box 95">
              <controlPr defaultSize="0" autoFill="0" autoLine="0" autoPict="0" altText="はい">
                <anchor moveWithCells="1">
                  <from>
                    <xdr:col>7</xdr:col>
                    <xdr:colOff>0</xdr:colOff>
                    <xdr:row>41</xdr:row>
                    <xdr:rowOff>0</xdr:rowOff>
                  </from>
                  <to>
                    <xdr:col>8</xdr:col>
                    <xdr:colOff>400050</xdr:colOff>
                    <xdr:row>41</xdr:row>
                    <xdr:rowOff>190500</xdr:rowOff>
                  </to>
                </anchor>
              </controlPr>
            </control>
          </mc:Choice>
        </mc:AlternateContent>
        <mc:AlternateContent xmlns:mc="http://schemas.openxmlformats.org/markup-compatibility/2006">
          <mc:Choice Requires="x14">
            <control shapeId="5216" r:id="rId63" name="Check Box 96">
              <controlPr defaultSize="0" autoFill="0" autoLine="0" autoPict="0" altText="はい">
                <anchor moveWithCells="1">
                  <from>
                    <xdr:col>7</xdr:col>
                    <xdr:colOff>0</xdr:colOff>
                    <xdr:row>41</xdr:row>
                    <xdr:rowOff>180975</xdr:rowOff>
                  </from>
                  <to>
                    <xdr:col>8</xdr:col>
                    <xdr:colOff>161925</xdr:colOff>
                    <xdr:row>41</xdr:row>
                    <xdr:rowOff>352425</xdr:rowOff>
                  </to>
                </anchor>
              </controlPr>
            </control>
          </mc:Choice>
        </mc:AlternateContent>
        <mc:AlternateContent xmlns:mc="http://schemas.openxmlformats.org/markup-compatibility/2006">
          <mc:Choice Requires="x14">
            <control shapeId="5217" r:id="rId64" name="Check Box 97">
              <controlPr defaultSize="0" autoFill="0" autoLine="0" autoPict="0" altText="はい">
                <anchor moveWithCells="1">
                  <from>
                    <xdr:col>7</xdr:col>
                    <xdr:colOff>0</xdr:colOff>
                    <xdr:row>40</xdr:row>
                    <xdr:rowOff>0</xdr:rowOff>
                  </from>
                  <to>
                    <xdr:col>8</xdr:col>
                    <xdr:colOff>400050</xdr:colOff>
                    <xdr:row>40</xdr:row>
                    <xdr:rowOff>190500</xdr:rowOff>
                  </to>
                </anchor>
              </controlPr>
            </control>
          </mc:Choice>
        </mc:AlternateContent>
        <mc:AlternateContent xmlns:mc="http://schemas.openxmlformats.org/markup-compatibility/2006">
          <mc:Choice Requires="x14">
            <control shapeId="5218" r:id="rId65" name="Check Box 98">
              <controlPr defaultSize="0" autoFill="0" autoLine="0" autoPict="0" altText="はい">
                <anchor moveWithCells="1">
                  <from>
                    <xdr:col>7</xdr:col>
                    <xdr:colOff>0</xdr:colOff>
                    <xdr:row>40</xdr:row>
                    <xdr:rowOff>180975</xdr:rowOff>
                  </from>
                  <to>
                    <xdr:col>8</xdr:col>
                    <xdr:colOff>161925</xdr:colOff>
                    <xdr:row>40</xdr:row>
                    <xdr:rowOff>352425</xdr:rowOff>
                  </to>
                </anchor>
              </controlPr>
            </control>
          </mc:Choice>
        </mc:AlternateContent>
        <mc:AlternateContent xmlns:mc="http://schemas.openxmlformats.org/markup-compatibility/2006">
          <mc:Choice Requires="x14">
            <control shapeId="5219" r:id="rId66" name="Check Box 99">
              <controlPr defaultSize="0" autoFill="0" autoLine="0" autoPict="0" altText="はい">
                <anchor moveWithCells="1">
                  <from>
                    <xdr:col>7</xdr:col>
                    <xdr:colOff>0</xdr:colOff>
                    <xdr:row>39</xdr:row>
                    <xdr:rowOff>0</xdr:rowOff>
                  </from>
                  <to>
                    <xdr:col>8</xdr:col>
                    <xdr:colOff>400050</xdr:colOff>
                    <xdr:row>39</xdr:row>
                    <xdr:rowOff>190500</xdr:rowOff>
                  </to>
                </anchor>
              </controlPr>
            </control>
          </mc:Choice>
        </mc:AlternateContent>
        <mc:AlternateContent xmlns:mc="http://schemas.openxmlformats.org/markup-compatibility/2006">
          <mc:Choice Requires="x14">
            <control shapeId="5220" r:id="rId67" name="Check Box 100">
              <controlPr defaultSize="0" autoFill="0" autoLine="0" autoPict="0" altText="はい">
                <anchor moveWithCells="1">
                  <from>
                    <xdr:col>7</xdr:col>
                    <xdr:colOff>0</xdr:colOff>
                    <xdr:row>39</xdr:row>
                    <xdr:rowOff>180975</xdr:rowOff>
                  </from>
                  <to>
                    <xdr:col>8</xdr:col>
                    <xdr:colOff>161925</xdr:colOff>
                    <xdr:row>39</xdr:row>
                    <xdr:rowOff>352425</xdr:rowOff>
                  </to>
                </anchor>
              </controlPr>
            </control>
          </mc:Choice>
        </mc:AlternateContent>
        <mc:AlternateContent xmlns:mc="http://schemas.openxmlformats.org/markup-compatibility/2006">
          <mc:Choice Requires="x14">
            <control shapeId="5221" r:id="rId68" name="Check Box 101">
              <controlPr defaultSize="0" autoFill="0" autoLine="0" autoPict="0" altText="はい">
                <anchor moveWithCells="1">
                  <from>
                    <xdr:col>7</xdr:col>
                    <xdr:colOff>0</xdr:colOff>
                    <xdr:row>38</xdr:row>
                    <xdr:rowOff>0</xdr:rowOff>
                  </from>
                  <to>
                    <xdr:col>8</xdr:col>
                    <xdr:colOff>400050</xdr:colOff>
                    <xdr:row>38</xdr:row>
                    <xdr:rowOff>190500</xdr:rowOff>
                  </to>
                </anchor>
              </controlPr>
            </control>
          </mc:Choice>
        </mc:AlternateContent>
        <mc:AlternateContent xmlns:mc="http://schemas.openxmlformats.org/markup-compatibility/2006">
          <mc:Choice Requires="x14">
            <control shapeId="5222" r:id="rId69" name="Check Box 102">
              <controlPr defaultSize="0" autoFill="0" autoLine="0" autoPict="0" altText="はい">
                <anchor moveWithCells="1">
                  <from>
                    <xdr:col>7</xdr:col>
                    <xdr:colOff>0</xdr:colOff>
                    <xdr:row>38</xdr:row>
                    <xdr:rowOff>180975</xdr:rowOff>
                  </from>
                  <to>
                    <xdr:col>10</xdr:col>
                    <xdr:colOff>352425</xdr:colOff>
                    <xdr:row>38</xdr:row>
                    <xdr:rowOff>371475</xdr:rowOff>
                  </to>
                </anchor>
              </controlPr>
            </control>
          </mc:Choice>
        </mc:AlternateContent>
        <mc:AlternateContent xmlns:mc="http://schemas.openxmlformats.org/markup-compatibility/2006">
          <mc:Choice Requires="x14">
            <control shapeId="5223" r:id="rId70" name="Check Box 103">
              <controlPr defaultSize="0" autoFill="0" autoLine="0" autoPict="0" altText="はい">
                <anchor moveWithCells="1">
                  <from>
                    <xdr:col>7</xdr:col>
                    <xdr:colOff>0</xdr:colOff>
                    <xdr:row>37</xdr:row>
                    <xdr:rowOff>0</xdr:rowOff>
                  </from>
                  <to>
                    <xdr:col>8</xdr:col>
                    <xdr:colOff>400050</xdr:colOff>
                    <xdr:row>37</xdr:row>
                    <xdr:rowOff>190500</xdr:rowOff>
                  </to>
                </anchor>
              </controlPr>
            </control>
          </mc:Choice>
        </mc:AlternateContent>
        <mc:AlternateContent xmlns:mc="http://schemas.openxmlformats.org/markup-compatibility/2006">
          <mc:Choice Requires="x14">
            <control shapeId="5224" r:id="rId71" name="Check Box 104">
              <controlPr defaultSize="0" autoFill="0" autoLine="0" autoPict="0" altText="はい">
                <anchor moveWithCells="1">
                  <from>
                    <xdr:col>7</xdr:col>
                    <xdr:colOff>0</xdr:colOff>
                    <xdr:row>37</xdr:row>
                    <xdr:rowOff>180975</xdr:rowOff>
                  </from>
                  <to>
                    <xdr:col>10</xdr:col>
                    <xdr:colOff>590550</xdr:colOff>
                    <xdr:row>37</xdr:row>
                    <xdr:rowOff>352425</xdr:rowOff>
                  </to>
                </anchor>
              </controlPr>
            </control>
          </mc:Choice>
        </mc:AlternateContent>
        <mc:AlternateContent xmlns:mc="http://schemas.openxmlformats.org/markup-compatibility/2006">
          <mc:Choice Requires="x14">
            <control shapeId="5225" r:id="rId72" name="Check Box 105">
              <controlPr defaultSize="0" autoFill="0" autoLine="0" autoPict="0" altText="はい">
                <anchor moveWithCells="1">
                  <from>
                    <xdr:col>7</xdr:col>
                    <xdr:colOff>0</xdr:colOff>
                    <xdr:row>36</xdr:row>
                    <xdr:rowOff>0</xdr:rowOff>
                  </from>
                  <to>
                    <xdr:col>8</xdr:col>
                    <xdr:colOff>400050</xdr:colOff>
                    <xdr:row>36</xdr:row>
                    <xdr:rowOff>190500</xdr:rowOff>
                  </to>
                </anchor>
              </controlPr>
            </control>
          </mc:Choice>
        </mc:AlternateContent>
        <mc:AlternateContent xmlns:mc="http://schemas.openxmlformats.org/markup-compatibility/2006">
          <mc:Choice Requires="x14">
            <control shapeId="5226" r:id="rId73" name="Check Box 106">
              <controlPr defaultSize="0" autoFill="0" autoLine="0" autoPict="0" altText="はい">
                <anchor moveWithCells="1">
                  <from>
                    <xdr:col>7</xdr:col>
                    <xdr:colOff>0</xdr:colOff>
                    <xdr:row>36</xdr:row>
                    <xdr:rowOff>180975</xdr:rowOff>
                  </from>
                  <to>
                    <xdr:col>8</xdr:col>
                    <xdr:colOff>161925</xdr:colOff>
                    <xdr:row>36</xdr:row>
                    <xdr:rowOff>352425</xdr:rowOff>
                  </to>
                </anchor>
              </controlPr>
            </control>
          </mc:Choice>
        </mc:AlternateContent>
        <mc:AlternateContent xmlns:mc="http://schemas.openxmlformats.org/markup-compatibility/2006">
          <mc:Choice Requires="x14">
            <control shapeId="5227" r:id="rId74" name="Check Box 107">
              <controlPr defaultSize="0" autoFill="0" autoLine="0" autoPict="0" altText="はい">
                <anchor moveWithCells="1">
                  <from>
                    <xdr:col>7</xdr:col>
                    <xdr:colOff>0</xdr:colOff>
                    <xdr:row>35</xdr:row>
                    <xdr:rowOff>0</xdr:rowOff>
                  </from>
                  <to>
                    <xdr:col>8</xdr:col>
                    <xdr:colOff>400050</xdr:colOff>
                    <xdr:row>35</xdr:row>
                    <xdr:rowOff>190500</xdr:rowOff>
                  </to>
                </anchor>
              </controlPr>
            </control>
          </mc:Choice>
        </mc:AlternateContent>
        <mc:AlternateContent xmlns:mc="http://schemas.openxmlformats.org/markup-compatibility/2006">
          <mc:Choice Requires="x14">
            <control shapeId="5228" r:id="rId75" name="Check Box 108">
              <controlPr defaultSize="0" autoFill="0" autoLine="0" autoPict="0" altText="はい">
                <anchor moveWithCells="1">
                  <from>
                    <xdr:col>7</xdr:col>
                    <xdr:colOff>0</xdr:colOff>
                    <xdr:row>35</xdr:row>
                    <xdr:rowOff>180975</xdr:rowOff>
                  </from>
                  <to>
                    <xdr:col>8</xdr:col>
                    <xdr:colOff>161925</xdr:colOff>
                    <xdr:row>35</xdr:row>
                    <xdr:rowOff>352425</xdr:rowOff>
                  </to>
                </anchor>
              </controlPr>
            </control>
          </mc:Choice>
        </mc:AlternateContent>
        <mc:AlternateContent xmlns:mc="http://schemas.openxmlformats.org/markup-compatibility/2006">
          <mc:Choice Requires="x14">
            <control shapeId="5229" r:id="rId76" name="Check Box 109">
              <controlPr defaultSize="0" autoFill="0" autoLine="0" autoPict="0" altText="はい">
                <anchor moveWithCells="1">
                  <from>
                    <xdr:col>7</xdr:col>
                    <xdr:colOff>0</xdr:colOff>
                    <xdr:row>34</xdr:row>
                    <xdr:rowOff>0</xdr:rowOff>
                  </from>
                  <to>
                    <xdr:col>8</xdr:col>
                    <xdr:colOff>400050</xdr:colOff>
                    <xdr:row>34</xdr:row>
                    <xdr:rowOff>190500</xdr:rowOff>
                  </to>
                </anchor>
              </controlPr>
            </control>
          </mc:Choice>
        </mc:AlternateContent>
        <mc:AlternateContent xmlns:mc="http://schemas.openxmlformats.org/markup-compatibility/2006">
          <mc:Choice Requires="x14">
            <control shapeId="5230" r:id="rId77" name="Check Box 110">
              <controlPr defaultSize="0" autoFill="0" autoLine="0" autoPict="0" altText="はい">
                <anchor moveWithCells="1">
                  <from>
                    <xdr:col>7</xdr:col>
                    <xdr:colOff>0</xdr:colOff>
                    <xdr:row>34</xdr:row>
                    <xdr:rowOff>180975</xdr:rowOff>
                  </from>
                  <to>
                    <xdr:col>8</xdr:col>
                    <xdr:colOff>161925</xdr:colOff>
                    <xdr:row>34</xdr:row>
                    <xdr:rowOff>352425</xdr:rowOff>
                  </to>
                </anchor>
              </controlPr>
            </control>
          </mc:Choice>
        </mc:AlternateContent>
        <mc:AlternateContent xmlns:mc="http://schemas.openxmlformats.org/markup-compatibility/2006">
          <mc:Choice Requires="x14">
            <control shapeId="5231" r:id="rId78" name="Check Box 111">
              <controlPr defaultSize="0" autoFill="0" autoLine="0" autoPict="0" altText="はい">
                <anchor moveWithCells="1">
                  <from>
                    <xdr:col>7</xdr:col>
                    <xdr:colOff>0</xdr:colOff>
                    <xdr:row>33</xdr:row>
                    <xdr:rowOff>0</xdr:rowOff>
                  </from>
                  <to>
                    <xdr:col>8</xdr:col>
                    <xdr:colOff>400050</xdr:colOff>
                    <xdr:row>33</xdr:row>
                    <xdr:rowOff>190500</xdr:rowOff>
                  </to>
                </anchor>
              </controlPr>
            </control>
          </mc:Choice>
        </mc:AlternateContent>
        <mc:AlternateContent xmlns:mc="http://schemas.openxmlformats.org/markup-compatibility/2006">
          <mc:Choice Requires="x14">
            <control shapeId="5232" r:id="rId79" name="Check Box 112">
              <controlPr defaultSize="0" autoFill="0" autoLine="0" autoPict="0" altText="はい">
                <anchor moveWithCells="1">
                  <from>
                    <xdr:col>7</xdr:col>
                    <xdr:colOff>0</xdr:colOff>
                    <xdr:row>33</xdr:row>
                    <xdr:rowOff>180975</xdr:rowOff>
                  </from>
                  <to>
                    <xdr:col>8</xdr:col>
                    <xdr:colOff>161925</xdr:colOff>
                    <xdr:row>33</xdr:row>
                    <xdr:rowOff>352425</xdr:rowOff>
                  </to>
                </anchor>
              </controlPr>
            </control>
          </mc:Choice>
        </mc:AlternateContent>
        <mc:AlternateContent xmlns:mc="http://schemas.openxmlformats.org/markup-compatibility/2006">
          <mc:Choice Requires="x14">
            <control shapeId="5233" r:id="rId80" name="Check Box 113">
              <controlPr defaultSize="0" autoFill="0" autoLine="0" autoPict="0" altText="はい">
                <anchor moveWithCells="1">
                  <from>
                    <xdr:col>7</xdr:col>
                    <xdr:colOff>0</xdr:colOff>
                    <xdr:row>32</xdr:row>
                    <xdr:rowOff>0</xdr:rowOff>
                  </from>
                  <to>
                    <xdr:col>8</xdr:col>
                    <xdr:colOff>400050</xdr:colOff>
                    <xdr:row>32</xdr:row>
                    <xdr:rowOff>190500</xdr:rowOff>
                  </to>
                </anchor>
              </controlPr>
            </control>
          </mc:Choice>
        </mc:AlternateContent>
        <mc:AlternateContent xmlns:mc="http://schemas.openxmlformats.org/markup-compatibility/2006">
          <mc:Choice Requires="x14">
            <control shapeId="5234" r:id="rId81" name="Check Box 114">
              <controlPr defaultSize="0" autoFill="0" autoLine="0" autoPict="0" altText="はい">
                <anchor moveWithCells="1">
                  <from>
                    <xdr:col>7</xdr:col>
                    <xdr:colOff>0</xdr:colOff>
                    <xdr:row>32</xdr:row>
                    <xdr:rowOff>180975</xdr:rowOff>
                  </from>
                  <to>
                    <xdr:col>8</xdr:col>
                    <xdr:colOff>161925</xdr:colOff>
                    <xdr:row>32</xdr:row>
                    <xdr:rowOff>352425</xdr:rowOff>
                  </to>
                </anchor>
              </controlPr>
            </control>
          </mc:Choice>
        </mc:AlternateContent>
        <mc:AlternateContent xmlns:mc="http://schemas.openxmlformats.org/markup-compatibility/2006">
          <mc:Choice Requires="x14">
            <control shapeId="5235" r:id="rId82" name="Check Box 115">
              <controlPr defaultSize="0" autoFill="0" autoLine="0" autoPict="0" altText="はい">
                <anchor moveWithCells="1">
                  <from>
                    <xdr:col>7</xdr:col>
                    <xdr:colOff>0</xdr:colOff>
                    <xdr:row>31</xdr:row>
                    <xdr:rowOff>0</xdr:rowOff>
                  </from>
                  <to>
                    <xdr:col>8</xdr:col>
                    <xdr:colOff>400050</xdr:colOff>
                    <xdr:row>31</xdr:row>
                    <xdr:rowOff>190500</xdr:rowOff>
                  </to>
                </anchor>
              </controlPr>
            </control>
          </mc:Choice>
        </mc:AlternateContent>
        <mc:AlternateContent xmlns:mc="http://schemas.openxmlformats.org/markup-compatibility/2006">
          <mc:Choice Requires="x14">
            <control shapeId="5236" r:id="rId83" name="Check Box 116">
              <controlPr defaultSize="0" autoFill="0" autoLine="0" autoPict="0" altText="はい">
                <anchor moveWithCells="1">
                  <from>
                    <xdr:col>7</xdr:col>
                    <xdr:colOff>0</xdr:colOff>
                    <xdr:row>31</xdr:row>
                    <xdr:rowOff>180975</xdr:rowOff>
                  </from>
                  <to>
                    <xdr:col>8</xdr:col>
                    <xdr:colOff>161925</xdr:colOff>
                    <xdr:row>31</xdr:row>
                    <xdr:rowOff>352425</xdr:rowOff>
                  </to>
                </anchor>
              </controlPr>
            </control>
          </mc:Choice>
        </mc:AlternateContent>
        <mc:AlternateContent xmlns:mc="http://schemas.openxmlformats.org/markup-compatibility/2006">
          <mc:Choice Requires="x14">
            <control shapeId="5237" r:id="rId84" name="Check Box 117">
              <controlPr defaultSize="0" autoFill="0" autoLine="0" autoPict="0" altText="はい">
                <anchor moveWithCells="1">
                  <from>
                    <xdr:col>7</xdr:col>
                    <xdr:colOff>0</xdr:colOff>
                    <xdr:row>30</xdr:row>
                    <xdr:rowOff>0</xdr:rowOff>
                  </from>
                  <to>
                    <xdr:col>8</xdr:col>
                    <xdr:colOff>400050</xdr:colOff>
                    <xdr:row>30</xdr:row>
                    <xdr:rowOff>190500</xdr:rowOff>
                  </to>
                </anchor>
              </controlPr>
            </control>
          </mc:Choice>
        </mc:AlternateContent>
        <mc:AlternateContent xmlns:mc="http://schemas.openxmlformats.org/markup-compatibility/2006">
          <mc:Choice Requires="x14">
            <control shapeId="5238" r:id="rId85" name="Check Box 118">
              <controlPr defaultSize="0" autoFill="0" autoLine="0" autoPict="0" altText="はい">
                <anchor moveWithCells="1">
                  <from>
                    <xdr:col>7</xdr:col>
                    <xdr:colOff>0</xdr:colOff>
                    <xdr:row>30</xdr:row>
                    <xdr:rowOff>180975</xdr:rowOff>
                  </from>
                  <to>
                    <xdr:col>8</xdr:col>
                    <xdr:colOff>161925</xdr:colOff>
                    <xdr:row>30</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地域用 </vt:lpstr>
      <vt:lpstr>'地域用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力也</dc:creator>
  <cp:lastModifiedBy> </cp:lastModifiedBy>
  <cp:lastPrinted>2015-08-04T08:12:56Z</cp:lastPrinted>
  <dcterms:created xsi:type="dcterms:W3CDTF">2015-07-31T05:21:11Z</dcterms:created>
  <dcterms:modified xsi:type="dcterms:W3CDTF">2015-08-04T08:22:02Z</dcterms:modified>
</cp:coreProperties>
</file>