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filterPrivacy="1" codeName="ThisWorkbook" defaultThemeVersion="124226"/>
  <xr:revisionPtr revIDLastSave="0" documentId="13_ncr:1_{065E6200-9038-4169-96AB-DB2FE359BAA6}" xr6:coauthVersionLast="47" xr6:coauthVersionMax="47" xr10:uidLastSave="{00000000-0000-0000-0000-000000000000}"/>
  <bookViews>
    <workbookView xWindow="-108" yWindow="-108" windowWidth="23256" windowHeight="13896" tabRatio="741" activeTab="3" xr2:uid="{00000000-000D-0000-FFFF-FFFF00000000}"/>
  </bookViews>
  <sheets>
    <sheet name="（記載例）第２号様式（所要額調書）" sheetId="40" r:id="rId1"/>
    <sheet name="（記載例）第３号様式（収支予算書）" sheetId="41" r:id="rId2"/>
    <sheet name="（記載例）第４号様式（年間サービス費）1" sheetId="42" r:id="rId3"/>
    <sheet name="第１号様式（申請書）" sheetId="2" r:id="rId4"/>
    <sheet name="第５号様式(事業概要書)" sheetId="7" r:id="rId5"/>
    <sheet name="第２号様式（所要額調書）" sheetId="15" r:id="rId6"/>
    <sheet name="第３号様式（収支予算書）" sheetId="19" r:id="rId7"/>
    <sheet name="第４号様式（年間サービス費）1" sheetId="16" r:id="rId8"/>
    <sheet name="2" sheetId="21" r:id="rId9"/>
    <sheet name="3" sheetId="22" r:id="rId10"/>
    <sheet name="4" sheetId="23" r:id="rId11"/>
    <sheet name="5" sheetId="24" r:id="rId12"/>
    <sheet name="6" sheetId="25" r:id="rId13"/>
    <sheet name="7" sheetId="26" r:id="rId14"/>
    <sheet name="8" sheetId="27" r:id="rId15"/>
    <sheet name="9" sheetId="28" r:id="rId16"/>
    <sheet name="10" sheetId="29" r:id="rId17"/>
    <sheet name="11" sheetId="30" r:id="rId18"/>
    <sheet name="12" sheetId="31" r:id="rId19"/>
    <sheet name="13" sheetId="32" r:id="rId20"/>
    <sheet name="14" sheetId="33" r:id="rId21"/>
    <sheet name="15" sheetId="34" r:id="rId22"/>
    <sheet name="16" sheetId="35" r:id="rId23"/>
    <sheet name="17" sheetId="36" r:id="rId24"/>
    <sheet name="18" sheetId="37" r:id="rId25"/>
    <sheet name="19" sheetId="38" r:id="rId26"/>
    <sheet name="20" sheetId="39" r:id="rId27"/>
  </sheets>
  <definedNames>
    <definedName name="_xlnm._FilterDatabase" localSheetId="5" hidden="1">'第２号様式（所要額調書）'!$A$21:$U$70</definedName>
    <definedName name="_xlnm.Print_Area" localSheetId="3">'第１号様式（申請書）'!$A$1:$I$26</definedName>
    <definedName name="_xlnm.Print_Area" localSheetId="5">'第２号様式（所要額調書）'!$A$1:$U$71</definedName>
    <definedName name="_xlnm.Print_Area" localSheetId="6">'第３号様式（収支予算書）'!$A$1:$D$52</definedName>
    <definedName name="_xlnm.Print_Area" localSheetId="4">'第５号様式(事業概要書)'!$A$1:$K$34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39" l="1"/>
  <c r="I4" i="39"/>
  <c r="I3" i="39"/>
  <c r="I5" i="38"/>
  <c r="I4" i="38"/>
  <c r="I3" i="38"/>
  <c r="I5" i="37"/>
  <c r="I4" i="37"/>
  <c r="I3" i="37"/>
  <c r="I5" i="36"/>
  <c r="I4" i="36"/>
  <c r="I3" i="36"/>
  <c r="I5" i="35"/>
  <c r="I4" i="35"/>
  <c r="I3" i="35"/>
  <c r="I5" i="34"/>
  <c r="I4" i="34"/>
  <c r="I3" i="34"/>
  <c r="I5" i="33"/>
  <c r="I4" i="33"/>
  <c r="I3" i="33"/>
  <c r="I5" i="32"/>
  <c r="I4" i="32"/>
  <c r="I3" i="32"/>
  <c r="I5" i="31"/>
  <c r="I4" i="31"/>
  <c r="I3" i="31"/>
  <c r="I5" i="30"/>
  <c r="I4" i="30"/>
  <c r="I3" i="30"/>
  <c r="I5" i="29"/>
  <c r="I4" i="29"/>
  <c r="I3" i="29"/>
  <c r="I5" i="28"/>
  <c r="I4" i="28"/>
  <c r="I3" i="28"/>
  <c r="I5" i="27"/>
  <c r="I4" i="27"/>
  <c r="I3" i="27"/>
  <c r="I5" i="26"/>
  <c r="I4" i="26"/>
  <c r="I3" i="26"/>
  <c r="I5" i="25"/>
  <c r="I4" i="25"/>
  <c r="I3" i="25"/>
  <c r="I5" i="24"/>
  <c r="I4" i="24"/>
  <c r="I3" i="24"/>
  <c r="I5" i="23"/>
  <c r="I4" i="23"/>
  <c r="I3" i="23"/>
  <c r="I5" i="22"/>
  <c r="I4" i="22"/>
  <c r="I3" i="22"/>
  <c r="I5" i="21"/>
  <c r="I4" i="21"/>
  <c r="I3" i="21"/>
  <c r="I5" i="16"/>
  <c r="I4" i="16"/>
  <c r="I3" i="16"/>
  <c r="C54" i="19"/>
  <c r="C53" i="19"/>
  <c r="C52" i="19"/>
  <c r="C51" i="19"/>
  <c r="C50" i="19"/>
  <c r="C49" i="19"/>
  <c r="R6" i="15"/>
  <c r="R5" i="15"/>
  <c r="R4" i="15"/>
  <c r="H10" i="7"/>
  <c r="H9" i="7"/>
  <c r="H8" i="7"/>
  <c r="H7" i="7"/>
  <c r="H6" i="7"/>
  <c r="H5" i="7"/>
  <c r="H4" i="7"/>
  <c r="H3" i="7"/>
  <c r="F14" i="39"/>
  <c r="F14" i="38"/>
  <c r="F14" i="37"/>
  <c r="F14" i="36"/>
  <c r="F14" i="35"/>
  <c r="F14" i="34"/>
  <c r="F14" i="33"/>
  <c r="F14" i="32"/>
  <c r="F14" i="31"/>
  <c r="F14" i="30"/>
  <c r="F14" i="29"/>
  <c r="F14" i="28"/>
  <c r="F14" i="27"/>
  <c r="F14" i="26"/>
  <c r="F14" i="25"/>
  <c r="F14" i="24"/>
  <c r="F14" i="23"/>
  <c r="F14" i="22"/>
  <c r="F14" i="21"/>
  <c r="F14" i="16"/>
  <c r="R62" i="15"/>
  <c r="R60" i="15"/>
  <c r="R58" i="15"/>
  <c r="R56" i="15"/>
  <c r="R54" i="15"/>
  <c r="R52" i="15"/>
  <c r="R50" i="15"/>
  <c r="R48" i="15"/>
  <c r="R46" i="15"/>
  <c r="R44" i="15"/>
  <c r="R42" i="15"/>
  <c r="R40" i="15"/>
  <c r="R38" i="15"/>
  <c r="R36" i="15"/>
  <c r="R34" i="15"/>
  <c r="R32" i="15"/>
  <c r="R30" i="15"/>
  <c r="R28" i="15"/>
  <c r="R26" i="15"/>
  <c r="R24" i="15"/>
  <c r="C15" i="15"/>
  <c r="I14" i="42" l="1"/>
  <c r="F14" i="42"/>
  <c r="H29" i="42" l="1"/>
  <c r="I29" i="42" s="1"/>
  <c r="J29" i="42" s="1"/>
  <c r="H28" i="42"/>
  <c r="I28" i="42" s="1"/>
  <c r="J28" i="42" s="1"/>
  <c r="H27" i="42"/>
  <c r="I27" i="42" s="1"/>
  <c r="J27" i="42" s="1"/>
  <c r="H26" i="42"/>
  <c r="I26" i="42" s="1"/>
  <c r="J26" i="42" s="1"/>
  <c r="H25" i="42"/>
  <c r="I25" i="42" s="1"/>
  <c r="J25" i="42" s="1"/>
  <c r="H24" i="42"/>
  <c r="I24" i="42" s="1"/>
  <c r="J24" i="42" s="1"/>
  <c r="H23" i="42"/>
  <c r="I23" i="42" s="1"/>
  <c r="J23" i="42" s="1"/>
  <c r="H22" i="42"/>
  <c r="I22" i="42" s="1"/>
  <c r="J22" i="42" s="1"/>
  <c r="H21" i="42"/>
  <c r="I21" i="42" s="1"/>
  <c r="J21" i="42" s="1"/>
  <c r="H20" i="42"/>
  <c r="I20" i="42" s="1"/>
  <c r="J20" i="42" s="1"/>
  <c r="H19" i="42"/>
  <c r="I19" i="42" s="1"/>
  <c r="J19" i="42" s="1"/>
  <c r="H18" i="42"/>
  <c r="I18" i="42" s="1"/>
  <c r="J18" i="42" s="1"/>
  <c r="I5" i="42"/>
  <c r="I4" i="42"/>
  <c r="I3" i="42"/>
  <c r="C55" i="41"/>
  <c r="C54" i="41"/>
  <c r="C53" i="41"/>
  <c r="C52" i="41"/>
  <c r="C51" i="41"/>
  <c r="C50" i="41"/>
  <c r="C49" i="41"/>
  <c r="C43" i="41"/>
  <c r="C15" i="40" s="1"/>
  <c r="L15" i="40" s="1"/>
  <c r="C18" i="41"/>
  <c r="H62" i="40"/>
  <c r="F62" i="40"/>
  <c r="D62" i="40"/>
  <c r="I62" i="40" s="1"/>
  <c r="N62" i="40" s="1"/>
  <c r="H60" i="40"/>
  <c r="F60" i="40"/>
  <c r="D60" i="40"/>
  <c r="I60" i="40" s="1"/>
  <c r="N60" i="40" s="1"/>
  <c r="H58" i="40"/>
  <c r="F58" i="40"/>
  <c r="D58" i="40"/>
  <c r="I58" i="40" s="1"/>
  <c r="N58" i="40" s="1"/>
  <c r="H56" i="40"/>
  <c r="F56" i="40"/>
  <c r="D56" i="40"/>
  <c r="I56" i="40" s="1"/>
  <c r="N56" i="40" s="1"/>
  <c r="H54" i="40"/>
  <c r="F54" i="40"/>
  <c r="D54" i="40"/>
  <c r="I54" i="40" s="1"/>
  <c r="N54" i="40" s="1"/>
  <c r="H52" i="40"/>
  <c r="F52" i="40"/>
  <c r="D52" i="40"/>
  <c r="I52" i="40" s="1"/>
  <c r="N52" i="40" s="1"/>
  <c r="H50" i="40"/>
  <c r="F50" i="40"/>
  <c r="D50" i="40"/>
  <c r="I50" i="40" s="1"/>
  <c r="N50" i="40" s="1"/>
  <c r="H48" i="40"/>
  <c r="F48" i="40"/>
  <c r="D48" i="40"/>
  <c r="I48" i="40" s="1"/>
  <c r="N48" i="40" s="1"/>
  <c r="H46" i="40"/>
  <c r="F46" i="40"/>
  <c r="D46" i="40"/>
  <c r="I46" i="40" s="1"/>
  <c r="N46" i="40" s="1"/>
  <c r="H44" i="40"/>
  <c r="F44" i="40"/>
  <c r="D44" i="40"/>
  <c r="I44" i="40" s="1"/>
  <c r="N44" i="40" s="1"/>
  <c r="H42" i="40"/>
  <c r="F42" i="40"/>
  <c r="D42" i="40"/>
  <c r="I42" i="40" s="1"/>
  <c r="N42" i="40" s="1"/>
  <c r="H40" i="40"/>
  <c r="F40" i="40"/>
  <c r="D40" i="40"/>
  <c r="I40" i="40" s="1"/>
  <c r="N40" i="40" s="1"/>
  <c r="H38" i="40"/>
  <c r="F38" i="40"/>
  <c r="D38" i="40"/>
  <c r="I38" i="40" s="1"/>
  <c r="N38" i="40" s="1"/>
  <c r="H36" i="40"/>
  <c r="F36" i="40"/>
  <c r="D36" i="40"/>
  <c r="I36" i="40" s="1"/>
  <c r="N36" i="40" s="1"/>
  <c r="H34" i="40"/>
  <c r="F34" i="40"/>
  <c r="D34" i="40"/>
  <c r="I34" i="40" s="1"/>
  <c r="N34" i="40" s="1"/>
  <c r="H32" i="40"/>
  <c r="F32" i="40"/>
  <c r="D32" i="40"/>
  <c r="I32" i="40" s="1"/>
  <c r="N32" i="40" s="1"/>
  <c r="H30" i="40"/>
  <c r="F30" i="40"/>
  <c r="D30" i="40"/>
  <c r="H28" i="40"/>
  <c r="F28" i="40"/>
  <c r="D28" i="40"/>
  <c r="H26" i="40"/>
  <c r="F26" i="40"/>
  <c r="D26" i="40"/>
  <c r="I26" i="40" s="1"/>
  <c r="N26" i="40" s="1"/>
  <c r="H24" i="40"/>
  <c r="F24" i="40"/>
  <c r="D24" i="40"/>
  <c r="I24" i="40" s="1"/>
  <c r="N24" i="40" s="1"/>
  <c r="R6" i="40"/>
  <c r="R5" i="40"/>
  <c r="R4" i="40"/>
  <c r="I14" i="39"/>
  <c r="I14" i="38"/>
  <c r="I14" i="37"/>
  <c r="I14" i="36"/>
  <c r="I14" i="35"/>
  <c r="I14" i="34"/>
  <c r="I14" i="33"/>
  <c r="I14" i="32"/>
  <c r="I14" i="31"/>
  <c r="I14" i="30"/>
  <c r="I14" i="29"/>
  <c r="I14" i="28"/>
  <c r="I14" i="27"/>
  <c r="I14" i="26"/>
  <c r="I14" i="25"/>
  <c r="I14" i="24"/>
  <c r="I14" i="23"/>
  <c r="I14" i="22"/>
  <c r="I14" i="21"/>
  <c r="H29" i="39"/>
  <c r="I29" i="39" s="1"/>
  <c r="H28" i="39"/>
  <c r="I28" i="39" s="1"/>
  <c r="H27" i="39"/>
  <c r="I27" i="39" s="1"/>
  <c r="H26" i="39"/>
  <c r="I26" i="39" s="1"/>
  <c r="H25" i="39"/>
  <c r="I25" i="39" s="1"/>
  <c r="H24" i="39"/>
  <c r="I24" i="39" s="1"/>
  <c r="H23" i="39"/>
  <c r="I23" i="39" s="1"/>
  <c r="I22" i="39"/>
  <c r="H22" i="39"/>
  <c r="H21" i="39"/>
  <c r="I21" i="39" s="1"/>
  <c r="H20" i="39"/>
  <c r="I20" i="39" s="1"/>
  <c r="H19" i="39"/>
  <c r="I19" i="39" s="1"/>
  <c r="H18" i="39"/>
  <c r="I18" i="39" s="1"/>
  <c r="H29" i="38"/>
  <c r="I29" i="38" s="1"/>
  <c r="J29" i="38" s="1"/>
  <c r="H28" i="38"/>
  <c r="I28" i="38" s="1"/>
  <c r="J28" i="38" s="1"/>
  <c r="H27" i="38"/>
  <c r="I27" i="38" s="1"/>
  <c r="J27" i="38" s="1"/>
  <c r="H26" i="38"/>
  <c r="I26" i="38" s="1"/>
  <c r="J26" i="38" s="1"/>
  <c r="H25" i="38"/>
  <c r="I25" i="38" s="1"/>
  <c r="J25" i="38" s="1"/>
  <c r="H24" i="38"/>
  <c r="I24" i="38" s="1"/>
  <c r="J24" i="38" s="1"/>
  <c r="H23" i="38"/>
  <c r="I23" i="38" s="1"/>
  <c r="J23" i="38" s="1"/>
  <c r="I22" i="38"/>
  <c r="H22" i="38"/>
  <c r="H21" i="38"/>
  <c r="I21" i="38" s="1"/>
  <c r="J21" i="38" s="1"/>
  <c r="H20" i="38"/>
  <c r="I20" i="38" s="1"/>
  <c r="J20" i="38" s="1"/>
  <c r="H19" i="38"/>
  <c r="I19" i="38" s="1"/>
  <c r="J19" i="38" s="1"/>
  <c r="H18" i="38"/>
  <c r="I18" i="38" s="1"/>
  <c r="J18" i="38" s="1"/>
  <c r="H29" i="37"/>
  <c r="I29" i="37" s="1"/>
  <c r="H28" i="37"/>
  <c r="I28" i="37" s="1"/>
  <c r="J28" i="37" s="1"/>
  <c r="H27" i="37"/>
  <c r="I27" i="37" s="1"/>
  <c r="J27" i="37" s="1"/>
  <c r="H26" i="37"/>
  <c r="I26" i="37" s="1"/>
  <c r="J26" i="37" s="1"/>
  <c r="H25" i="37"/>
  <c r="I25" i="37" s="1"/>
  <c r="J25" i="37" s="1"/>
  <c r="H24" i="37"/>
  <c r="I24" i="37" s="1"/>
  <c r="J24" i="37" s="1"/>
  <c r="H23" i="37"/>
  <c r="I23" i="37" s="1"/>
  <c r="I22" i="37"/>
  <c r="H22" i="37"/>
  <c r="H21" i="37"/>
  <c r="I21" i="37" s="1"/>
  <c r="J21" i="37" s="1"/>
  <c r="H20" i="37"/>
  <c r="I20" i="37" s="1"/>
  <c r="J20" i="37" s="1"/>
  <c r="H19" i="37"/>
  <c r="I19" i="37" s="1"/>
  <c r="J19" i="37" s="1"/>
  <c r="H18" i="37"/>
  <c r="I18" i="37" s="1"/>
  <c r="J18" i="37" s="1"/>
  <c r="H29" i="36"/>
  <c r="I29" i="36" s="1"/>
  <c r="J29" i="36" s="1"/>
  <c r="H28" i="36"/>
  <c r="I28" i="36" s="1"/>
  <c r="J28" i="36" s="1"/>
  <c r="H27" i="36"/>
  <c r="I27" i="36" s="1"/>
  <c r="J27" i="36" s="1"/>
  <c r="H26" i="36"/>
  <c r="I26" i="36" s="1"/>
  <c r="J26" i="36" s="1"/>
  <c r="H25" i="36"/>
  <c r="I25" i="36" s="1"/>
  <c r="J25" i="36" s="1"/>
  <c r="H24" i="36"/>
  <c r="I24" i="36" s="1"/>
  <c r="J24" i="36" s="1"/>
  <c r="H23" i="36"/>
  <c r="I23" i="36" s="1"/>
  <c r="J23" i="36" s="1"/>
  <c r="I22" i="36"/>
  <c r="J22" i="36" s="1"/>
  <c r="H22" i="36"/>
  <c r="H21" i="36"/>
  <c r="I21" i="36" s="1"/>
  <c r="J21" i="36" s="1"/>
  <c r="H20" i="36"/>
  <c r="I20" i="36" s="1"/>
  <c r="J20" i="36" s="1"/>
  <c r="H19" i="36"/>
  <c r="I19" i="36" s="1"/>
  <c r="J19" i="36" s="1"/>
  <c r="H18" i="36"/>
  <c r="I18" i="36" s="1"/>
  <c r="J18" i="36" s="1"/>
  <c r="H29" i="35"/>
  <c r="I29" i="35" s="1"/>
  <c r="J29" i="35" s="1"/>
  <c r="H28" i="35"/>
  <c r="I28" i="35" s="1"/>
  <c r="J28" i="35" s="1"/>
  <c r="I27" i="35"/>
  <c r="J27" i="35" s="1"/>
  <c r="H27" i="35"/>
  <c r="H26" i="35"/>
  <c r="I26" i="35" s="1"/>
  <c r="J26" i="35" s="1"/>
  <c r="H25" i="35"/>
  <c r="I25" i="35" s="1"/>
  <c r="J25" i="35" s="1"/>
  <c r="H24" i="35"/>
  <c r="I24" i="35" s="1"/>
  <c r="J24" i="35" s="1"/>
  <c r="H23" i="35"/>
  <c r="I23" i="35" s="1"/>
  <c r="J23" i="35" s="1"/>
  <c r="H22" i="35"/>
  <c r="I22" i="35" s="1"/>
  <c r="J22" i="35" s="1"/>
  <c r="H21" i="35"/>
  <c r="I21" i="35" s="1"/>
  <c r="J21" i="35" s="1"/>
  <c r="H20" i="35"/>
  <c r="I20" i="35" s="1"/>
  <c r="J20" i="35" s="1"/>
  <c r="I19" i="35"/>
  <c r="J19" i="35" s="1"/>
  <c r="H19" i="35"/>
  <c r="H18" i="35"/>
  <c r="I18" i="35" s="1"/>
  <c r="J18" i="35" s="1"/>
  <c r="H29" i="34"/>
  <c r="I29" i="34" s="1"/>
  <c r="J29" i="34" s="1"/>
  <c r="H28" i="34"/>
  <c r="I28" i="34" s="1"/>
  <c r="J28" i="34" s="1"/>
  <c r="J27" i="34"/>
  <c r="I27" i="34"/>
  <c r="H27" i="34"/>
  <c r="H26" i="34"/>
  <c r="I26" i="34" s="1"/>
  <c r="J26" i="34" s="1"/>
  <c r="H25" i="34"/>
  <c r="I25" i="34" s="1"/>
  <c r="J25" i="34" s="1"/>
  <c r="I24" i="34"/>
  <c r="H24" i="34"/>
  <c r="H23" i="34"/>
  <c r="I23" i="34" s="1"/>
  <c r="J23" i="34" s="1"/>
  <c r="I22" i="34"/>
  <c r="J22" i="34" s="1"/>
  <c r="H22" i="34"/>
  <c r="H21" i="34"/>
  <c r="I21" i="34" s="1"/>
  <c r="J21" i="34" s="1"/>
  <c r="H20" i="34"/>
  <c r="I20" i="34" s="1"/>
  <c r="J20" i="34" s="1"/>
  <c r="J19" i="34"/>
  <c r="I19" i="34"/>
  <c r="H19" i="34"/>
  <c r="H18" i="34"/>
  <c r="I18" i="34" s="1"/>
  <c r="J18" i="34" s="1"/>
  <c r="J24" i="34"/>
  <c r="H29" i="33"/>
  <c r="I29" i="33" s="1"/>
  <c r="H28" i="33"/>
  <c r="I28" i="33" s="1"/>
  <c r="J28" i="33" s="1"/>
  <c r="H27" i="33"/>
  <c r="I27" i="33" s="1"/>
  <c r="J27" i="33" s="1"/>
  <c r="H26" i="33"/>
  <c r="I26" i="33" s="1"/>
  <c r="J26" i="33" s="1"/>
  <c r="H25" i="33"/>
  <c r="I25" i="33" s="1"/>
  <c r="J25" i="33" s="1"/>
  <c r="H24" i="33"/>
  <c r="I24" i="33" s="1"/>
  <c r="J24" i="33" s="1"/>
  <c r="H23" i="33"/>
  <c r="I23" i="33" s="1"/>
  <c r="J23" i="33" s="1"/>
  <c r="I22" i="33"/>
  <c r="J22" i="33" s="1"/>
  <c r="H22" i="33"/>
  <c r="H21" i="33"/>
  <c r="I21" i="33" s="1"/>
  <c r="J21" i="33" s="1"/>
  <c r="H20" i="33"/>
  <c r="I20" i="33" s="1"/>
  <c r="J20" i="33" s="1"/>
  <c r="H19" i="33"/>
  <c r="I19" i="33" s="1"/>
  <c r="J19" i="33" s="1"/>
  <c r="H18" i="33"/>
  <c r="I18" i="33" s="1"/>
  <c r="J18" i="33" s="1"/>
  <c r="H29" i="32"/>
  <c r="I29" i="32" s="1"/>
  <c r="H28" i="32"/>
  <c r="I28" i="32" s="1"/>
  <c r="J28" i="32" s="1"/>
  <c r="H27" i="32"/>
  <c r="I27" i="32" s="1"/>
  <c r="J27" i="32" s="1"/>
  <c r="H26" i="32"/>
  <c r="I26" i="32" s="1"/>
  <c r="J26" i="32" s="1"/>
  <c r="H25" i="32"/>
  <c r="I25" i="32" s="1"/>
  <c r="J25" i="32" s="1"/>
  <c r="H24" i="32"/>
  <c r="I24" i="32" s="1"/>
  <c r="J24" i="32" s="1"/>
  <c r="H23" i="32"/>
  <c r="I23" i="32" s="1"/>
  <c r="J23" i="32" s="1"/>
  <c r="I22" i="32"/>
  <c r="J22" i="32" s="1"/>
  <c r="H22" i="32"/>
  <c r="H21" i="32"/>
  <c r="I21" i="32" s="1"/>
  <c r="J21" i="32" s="1"/>
  <c r="H20" i="32"/>
  <c r="I20" i="32" s="1"/>
  <c r="J20" i="32" s="1"/>
  <c r="H19" i="32"/>
  <c r="I19" i="32" s="1"/>
  <c r="J19" i="32" s="1"/>
  <c r="H18" i="32"/>
  <c r="I18" i="32" s="1"/>
  <c r="J18" i="32" s="1"/>
  <c r="H29" i="31"/>
  <c r="I29" i="31" s="1"/>
  <c r="H28" i="31"/>
  <c r="I28" i="31" s="1"/>
  <c r="H27" i="31"/>
  <c r="I27" i="31" s="1"/>
  <c r="H26" i="31"/>
  <c r="I26" i="31" s="1"/>
  <c r="H25" i="31"/>
  <c r="I25" i="31" s="1"/>
  <c r="H24" i="31"/>
  <c r="I24" i="31" s="1"/>
  <c r="H23" i="31"/>
  <c r="I23" i="31" s="1"/>
  <c r="I22" i="31"/>
  <c r="H22" i="31"/>
  <c r="H21" i="31"/>
  <c r="I21" i="31" s="1"/>
  <c r="H20" i="31"/>
  <c r="I20" i="31" s="1"/>
  <c r="H19" i="31"/>
  <c r="I19" i="31" s="1"/>
  <c r="H18" i="31"/>
  <c r="I18" i="31" s="1"/>
  <c r="H29" i="30"/>
  <c r="I29" i="30" s="1"/>
  <c r="J29" i="30" s="1"/>
  <c r="H28" i="30"/>
  <c r="I28" i="30" s="1"/>
  <c r="J28" i="30" s="1"/>
  <c r="I27" i="30"/>
  <c r="J27" i="30" s="1"/>
  <c r="H27" i="30"/>
  <c r="H26" i="30"/>
  <c r="I26" i="30" s="1"/>
  <c r="J26" i="30" s="1"/>
  <c r="H25" i="30"/>
  <c r="I25" i="30" s="1"/>
  <c r="J25" i="30" s="1"/>
  <c r="H24" i="30"/>
  <c r="I24" i="30" s="1"/>
  <c r="J24" i="30" s="1"/>
  <c r="H23" i="30"/>
  <c r="I23" i="30" s="1"/>
  <c r="J23" i="30" s="1"/>
  <c r="H22" i="30"/>
  <c r="I22" i="30" s="1"/>
  <c r="J22" i="30" s="1"/>
  <c r="H21" i="30"/>
  <c r="I21" i="30" s="1"/>
  <c r="J21" i="30" s="1"/>
  <c r="H20" i="30"/>
  <c r="I20" i="30" s="1"/>
  <c r="J20" i="30" s="1"/>
  <c r="I19" i="30"/>
  <c r="J19" i="30" s="1"/>
  <c r="H19" i="30"/>
  <c r="H18" i="30"/>
  <c r="I18" i="30" s="1"/>
  <c r="J18" i="30" s="1"/>
  <c r="H29" i="29"/>
  <c r="I29" i="29" s="1"/>
  <c r="J29" i="29" s="1"/>
  <c r="H28" i="29"/>
  <c r="I28" i="29" s="1"/>
  <c r="J28" i="29" s="1"/>
  <c r="I27" i="29"/>
  <c r="J27" i="29" s="1"/>
  <c r="H27" i="29"/>
  <c r="H26" i="29"/>
  <c r="I26" i="29" s="1"/>
  <c r="J26" i="29" s="1"/>
  <c r="H25" i="29"/>
  <c r="I25" i="29" s="1"/>
  <c r="J25" i="29" s="1"/>
  <c r="H24" i="29"/>
  <c r="I24" i="29" s="1"/>
  <c r="J24" i="29" s="1"/>
  <c r="H23" i="29"/>
  <c r="I23" i="29" s="1"/>
  <c r="H22" i="29"/>
  <c r="I22" i="29" s="1"/>
  <c r="J22" i="29" s="1"/>
  <c r="H21" i="29"/>
  <c r="I21" i="29" s="1"/>
  <c r="J21" i="29" s="1"/>
  <c r="H20" i="29"/>
  <c r="I20" i="29" s="1"/>
  <c r="J20" i="29" s="1"/>
  <c r="I19" i="29"/>
  <c r="J19" i="29" s="1"/>
  <c r="H19" i="29"/>
  <c r="H18" i="29"/>
  <c r="I18" i="29" s="1"/>
  <c r="J18" i="29" s="1"/>
  <c r="H29" i="28"/>
  <c r="I29" i="28" s="1"/>
  <c r="J29" i="28" s="1"/>
  <c r="H28" i="28"/>
  <c r="I28" i="28" s="1"/>
  <c r="J28" i="28" s="1"/>
  <c r="H27" i="28"/>
  <c r="I27" i="28" s="1"/>
  <c r="J27" i="28" s="1"/>
  <c r="H26" i="28"/>
  <c r="I26" i="28" s="1"/>
  <c r="J26" i="28" s="1"/>
  <c r="H25" i="28"/>
  <c r="I25" i="28" s="1"/>
  <c r="J25" i="28" s="1"/>
  <c r="H24" i="28"/>
  <c r="I24" i="28" s="1"/>
  <c r="J24" i="28" s="1"/>
  <c r="H23" i="28"/>
  <c r="I23" i="28" s="1"/>
  <c r="I22" i="28"/>
  <c r="H22" i="28"/>
  <c r="H21" i="28"/>
  <c r="I21" i="28" s="1"/>
  <c r="J21" i="28" s="1"/>
  <c r="H20" i="28"/>
  <c r="I20" i="28" s="1"/>
  <c r="J20" i="28" s="1"/>
  <c r="H19" i="28"/>
  <c r="I19" i="28" s="1"/>
  <c r="J19" i="28" s="1"/>
  <c r="H18" i="28"/>
  <c r="I18" i="28" s="1"/>
  <c r="J18" i="28" s="1"/>
  <c r="H29" i="27"/>
  <c r="I29" i="27" s="1"/>
  <c r="J29" i="27" s="1"/>
  <c r="H28" i="27"/>
  <c r="I28" i="27" s="1"/>
  <c r="J28" i="27" s="1"/>
  <c r="H27" i="27"/>
  <c r="I27" i="27" s="1"/>
  <c r="J27" i="27" s="1"/>
  <c r="H26" i="27"/>
  <c r="I26" i="27" s="1"/>
  <c r="J26" i="27" s="1"/>
  <c r="H25" i="27"/>
  <c r="I25" i="27" s="1"/>
  <c r="J25" i="27" s="1"/>
  <c r="H24" i="27"/>
  <c r="I24" i="27" s="1"/>
  <c r="J24" i="27" s="1"/>
  <c r="H23" i="27"/>
  <c r="I23" i="27" s="1"/>
  <c r="J23" i="27" s="1"/>
  <c r="I22" i="27"/>
  <c r="J22" i="27" s="1"/>
  <c r="H22" i="27"/>
  <c r="H21" i="27"/>
  <c r="I21" i="27" s="1"/>
  <c r="J21" i="27" s="1"/>
  <c r="H20" i="27"/>
  <c r="I20" i="27" s="1"/>
  <c r="J20" i="27" s="1"/>
  <c r="H19" i="27"/>
  <c r="I19" i="27" s="1"/>
  <c r="J19" i="27" s="1"/>
  <c r="H18" i="27"/>
  <c r="I18" i="27" s="1"/>
  <c r="J18" i="27" s="1"/>
  <c r="H29" i="26"/>
  <c r="I29" i="26" s="1"/>
  <c r="J29" i="26" s="1"/>
  <c r="H28" i="26"/>
  <c r="I28" i="26" s="1"/>
  <c r="J28" i="26" s="1"/>
  <c r="J27" i="26"/>
  <c r="I27" i="26"/>
  <c r="H27" i="26"/>
  <c r="H26" i="26"/>
  <c r="I26" i="26" s="1"/>
  <c r="J26" i="26" s="1"/>
  <c r="H25" i="26"/>
  <c r="I25" i="26" s="1"/>
  <c r="J25" i="26" s="1"/>
  <c r="H24" i="26"/>
  <c r="I24" i="26" s="1"/>
  <c r="J24" i="26" s="1"/>
  <c r="H23" i="26"/>
  <c r="I23" i="26" s="1"/>
  <c r="J23" i="26" s="1"/>
  <c r="I22" i="26"/>
  <c r="J22" i="26" s="1"/>
  <c r="H22" i="26"/>
  <c r="H21" i="26"/>
  <c r="I21" i="26" s="1"/>
  <c r="J21" i="26" s="1"/>
  <c r="H20" i="26"/>
  <c r="I20" i="26" s="1"/>
  <c r="J20" i="26" s="1"/>
  <c r="J19" i="26"/>
  <c r="I19" i="26"/>
  <c r="H19" i="26"/>
  <c r="H18" i="26"/>
  <c r="I18" i="26" s="1"/>
  <c r="J18" i="26" s="1"/>
  <c r="H29" i="25"/>
  <c r="I29" i="25" s="1"/>
  <c r="J29" i="25" s="1"/>
  <c r="H28" i="25"/>
  <c r="I28" i="25" s="1"/>
  <c r="J28" i="25" s="1"/>
  <c r="I27" i="25"/>
  <c r="J27" i="25" s="1"/>
  <c r="H27" i="25"/>
  <c r="H26" i="25"/>
  <c r="I26" i="25" s="1"/>
  <c r="J26" i="25" s="1"/>
  <c r="H25" i="25"/>
  <c r="I25" i="25" s="1"/>
  <c r="J25" i="25" s="1"/>
  <c r="H24" i="25"/>
  <c r="I24" i="25" s="1"/>
  <c r="J24" i="25" s="1"/>
  <c r="H23" i="25"/>
  <c r="I23" i="25" s="1"/>
  <c r="J23" i="25" s="1"/>
  <c r="H22" i="25"/>
  <c r="I22" i="25" s="1"/>
  <c r="J22" i="25" s="1"/>
  <c r="H21" i="25"/>
  <c r="I21" i="25" s="1"/>
  <c r="J21" i="25" s="1"/>
  <c r="H20" i="25"/>
  <c r="I20" i="25" s="1"/>
  <c r="J20" i="25" s="1"/>
  <c r="I19" i="25"/>
  <c r="J19" i="25" s="1"/>
  <c r="H19" i="25"/>
  <c r="H18" i="25"/>
  <c r="I18" i="25" s="1"/>
  <c r="J18" i="25" s="1"/>
  <c r="H29" i="24"/>
  <c r="I29" i="24" s="1"/>
  <c r="J29" i="24" s="1"/>
  <c r="H28" i="24"/>
  <c r="I28" i="24" s="1"/>
  <c r="J28" i="24" s="1"/>
  <c r="H27" i="24"/>
  <c r="I27" i="24" s="1"/>
  <c r="J27" i="24" s="1"/>
  <c r="H26" i="24"/>
  <c r="I26" i="24" s="1"/>
  <c r="J26" i="24" s="1"/>
  <c r="H25" i="24"/>
  <c r="I25" i="24" s="1"/>
  <c r="J25" i="24" s="1"/>
  <c r="H24" i="24"/>
  <c r="I24" i="24" s="1"/>
  <c r="J24" i="24" s="1"/>
  <c r="H23" i="24"/>
  <c r="I23" i="24" s="1"/>
  <c r="J23" i="24" s="1"/>
  <c r="I22" i="24"/>
  <c r="J22" i="24" s="1"/>
  <c r="H22" i="24"/>
  <c r="H21" i="24"/>
  <c r="I21" i="24" s="1"/>
  <c r="J21" i="24" s="1"/>
  <c r="H20" i="24"/>
  <c r="I20" i="24" s="1"/>
  <c r="J20" i="24" s="1"/>
  <c r="H19" i="24"/>
  <c r="I19" i="24" s="1"/>
  <c r="J19" i="24" s="1"/>
  <c r="H18" i="24"/>
  <c r="I18" i="24" s="1"/>
  <c r="J18" i="24" s="1"/>
  <c r="H29" i="23"/>
  <c r="I29" i="23" s="1"/>
  <c r="J29" i="23" s="1"/>
  <c r="H28" i="23"/>
  <c r="I28" i="23" s="1"/>
  <c r="J28" i="23" s="1"/>
  <c r="I27" i="23"/>
  <c r="H27" i="23"/>
  <c r="H26" i="23"/>
  <c r="I26" i="23" s="1"/>
  <c r="J26" i="23" s="1"/>
  <c r="H25" i="23"/>
  <c r="I25" i="23" s="1"/>
  <c r="J25" i="23" s="1"/>
  <c r="H24" i="23"/>
  <c r="I24" i="23" s="1"/>
  <c r="J24" i="23" s="1"/>
  <c r="H23" i="23"/>
  <c r="I23" i="23" s="1"/>
  <c r="J23" i="23" s="1"/>
  <c r="H22" i="23"/>
  <c r="I22" i="23" s="1"/>
  <c r="J22" i="23" s="1"/>
  <c r="H21" i="23"/>
  <c r="I21" i="23" s="1"/>
  <c r="J21" i="23" s="1"/>
  <c r="H20" i="23"/>
  <c r="I20" i="23" s="1"/>
  <c r="J20" i="23" s="1"/>
  <c r="I19" i="23"/>
  <c r="J19" i="23" s="1"/>
  <c r="H19" i="23"/>
  <c r="H18" i="23"/>
  <c r="I18" i="23" s="1"/>
  <c r="J18" i="23" s="1"/>
  <c r="H29" i="22"/>
  <c r="I29" i="22" s="1"/>
  <c r="H28" i="22"/>
  <c r="I28" i="22" s="1"/>
  <c r="H27" i="22"/>
  <c r="I27" i="22" s="1"/>
  <c r="J27" i="22" s="1"/>
  <c r="H26" i="22"/>
  <c r="I26" i="22" s="1"/>
  <c r="J26" i="22" s="1"/>
  <c r="H25" i="22"/>
  <c r="I25" i="22" s="1"/>
  <c r="J25" i="22" s="1"/>
  <c r="H24" i="22"/>
  <c r="I24" i="22" s="1"/>
  <c r="J24" i="22" s="1"/>
  <c r="H23" i="22"/>
  <c r="I23" i="22" s="1"/>
  <c r="J23" i="22" s="1"/>
  <c r="I22" i="22"/>
  <c r="J22" i="22" s="1"/>
  <c r="H22" i="22"/>
  <c r="H21" i="22"/>
  <c r="I21" i="22" s="1"/>
  <c r="H20" i="22"/>
  <c r="I20" i="22" s="1"/>
  <c r="J20" i="22" s="1"/>
  <c r="H19" i="22"/>
  <c r="I19" i="22" s="1"/>
  <c r="J19" i="22" s="1"/>
  <c r="H18" i="22"/>
  <c r="I18" i="22" s="1"/>
  <c r="J18" i="22" s="1"/>
  <c r="H29" i="21"/>
  <c r="I29" i="21" s="1"/>
  <c r="H28" i="21"/>
  <c r="I28" i="21" s="1"/>
  <c r="J28" i="21" s="1"/>
  <c r="H27" i="21"/>
  <c r="I27" i="21" s="1"/>
  <c r="J27" i="21" s="1"/>
  <c r="H26" i="21"/>
  <c r="I26" i="21" s="1"/>
  <c r="J26" i="21" s="1"/>
  <c r="H25" i="21"/>
  <c r="I25" i="21" s="1"/>
  <c r="J25" i="21" s="1"/>
  <c r="H24" i="21"/>
  <c r="I24" i="21" s="1"/>
  <c r="J24" i="21" s="1"/>
  <c r="H23" i="21"/>
  <c r="I23" i="21" s="1"/>
  <c r="J23" i="21" s="1"/>
  <c r="I22" i="21"/>
  <c r="J22" i="21" s="1"/>
  <c r="H22" i="21"/>
  <c r="H21" i="21"/>
  <c r="I21" i="21" s="1"/>
  <c r="J21" i="21" s="1"/>
  <c r="H20" i="21"/>
  <c r="I20" i="21" s="1"/>
  <c r="J20" i="21" s="1"/>
  <c r="H19" i="21"/>
  <c r="I19" i="21" s="1"/>
  <c r="J19" i="21" s="1"/>
  <c r="H18" i="21"/>
  <c r="I18" i="21" s="1"/>
  <c r="J18" i="21" s="1"/>
  <c r="I14" i="16"/>
  <c r="R64" i="15"/>
  <c r="P64" i="15"/>
  <c r="I28" i="40" l="1"/>
  <c r="N28" i="40" s="1"/>
  <c r="P28" i="40" s="1"/>
  <c r="I30" i="40"/>
  <c r="N30" i="40" s="1"/>
  <c r="D31" i="42"/>
  <c r="R24" i="40" s="1"/>
  <c r="R64" i="40" s="1"/>
  <c r="T38" i="40"/>
  <c r="U38" i="40" s="1"/>
  <c r="P38" i="40"/>
  <c r="T54" i="40"/>
  <c r="U54" i="40" s="1"/>
  <c r="P54" i="40"/>
  <c r="T44" i="40"/>
  <c r="U44" i="40" s="1"/>
  <c r="P44" i="40"/>
  <c r="T60" i="40"/>
  <c r="U60" i="40" s="1"/>
  <c r="P60" i="40"/>
  <c r="T34" i="40"/>
  <c r="U34" i="40" s="1"/>
  <c r="P34" i="40"/>
  <c r="T50" i="40"/>
  <c r="U50" i="40" s="1"/>
  <c r="P50" i="40"/>
  <c r="T24" i="40"/>
  <c r="P24" i="40"/>
  <c r="T40" i="40"/>
  <c r="U40" i="40" s="1"/>
  <c r="P40" i="40"/>
  <c r="T56" i="40"/>
  <c r="U56" i="40" s="1"/>
  <c r="P56" i="40"/>
  <c r="T30" i="40"/>
  <c r="U30" i="40" s="1"/>
  <c r="P30" i="40"/>
  <c r="T46" i="40"/>
  <c r="U46" i="40" s="1"/>
  <c r="P46" i="40"/>
  <c r="T62" i="40"/>
  <c r="U62" i="40" s="1"/>
  <c r="P62" i="40"/>
  <c r="T36" i="40"/>
  <c r="U36" i="40" s="1"/>
  <c r="P36" i="40"/>
  <c r="T52" i="40"/>
  <c r="U52" i="40" s="1"/>
  <c r="P52" i="40"/>
  <c r="T26" i="40"/>
  <c r="U26" i="40" s="1"/>
  <c r="P26" i="40"/>
  <c r="T42" i="40"/>
  <c r="U42" i="40" s="1"/>
  <c r="P42" i="40"/>
  <c r="T58" i="40"/>
  <c r="U58" i="40" s="1"/>
  <c r="P58" i="40"/>
  <c r="T32" i="40"/>
  <c r="U32" i="40" s="1"/>
  <c r="P32" i="40"/>
  <c r="T48" i="40"/>
  <c r="U48" i="40" s="1"/>
  <c r="P48" i="40"/>
  <c r="J24" i="39"/>
  <c r="J18" i="39"/>
  <c r="D31" i="39" s="1"/>
  <c r="J25" i="39"/>
  <c r="J19" i="39"/>
  <c r="J26" i="39"/>
  <c r="J20" i="39"/>
  <c r="J27" i="39"/>
  <c r="J21" i="39"/>
  <c r="J28" i="39"/>
  <c r="J29" i="39"/>
  <c r="J22" i="39"/>
  <c r="J23" i="39"/>
  <c r="J22" i="38"/>
  <c r="J29" i="37"/>
  <c r="J22" i="37"/>
  <c r="J23" i="37"/>
  <c r="J29" i="33"/>
  <c r="J29" i="32"/>
  <c r="J24" i="31"/>
  <c r="J25" i="31"/>
  <c r="J26" i="31"/>
  <c r="J20" i="31"/>
  <c r="J27" i="31"/>
  <c r="J28" i="31"/>
  <c r="J22" i="31"/>
  <c r="J23" i="31"/>
  <c r="D31" i="31" s="1"/>
  <c r="J18" i="31"/>
  <c r="J19" i="31"/>
  <c r="J21" i="31"/>
  <c r="J29" i="31"/>
  <c r="D31" i="30"/>
  <c r="J23" i="29"/>
  <c r="J22" i="28"/>
  <c r="J23" i="28"/>
  <c r="D31" i="26"/>
  <c r="J27" i="23"/>
  <c r="J21" i="22"/>
  <c r="J28" i="22"/>
  <c r="J29" i="22"/>
  <c r="J29" i="21"/>
  <c r="D31" i="38"/>
  <c r="D31" i="37"/>
  <c r="D31" i="36"/>
  <c r="D31" i="35"/>
  <c r="D31" i="34"/>
  <c r="D31" i="33"/>
  <c r="D31" i="32"/>
  <c r="D31" i="29"/>
  <c r="D31" i="28"/>
  <c r="D31" i="27"/>
  <c r="D31" i="25"/>
  <c r="D31" i="24"/>
  <c r="D31" i="23"/>
  <c r="D31" i="22"/>
  <c r="D31" i="21"/>
  <c r="T28" i="40" l="1"/>
  <c r="U28" i="40" s="1"/>
  <c r="T64" i="40"/>
  <c r="U24" i="40"/>
  <c r="P64" i="40"/>
  <c r="U64" i="40" l="1"/>
  <c r="N15" i="40" s="1"/>
  <c r="P15" i="40" s="1"/>
  <c r="C43" i="19"/>
  <c r="C18" i="19"/>
  <c r="H29" i="16"/>
  <c r="I29" i="16" s="1"/>
  <c r="H28" i="16"/>
  <c r="I28" i="16" s="1"/>
  <c r="H27" i="16"/>
  <c r="I27" i="16" s="1"/>
  <c r="I26" i="16"/>
  <c r="H26" i="16"/>
  <c r="H25" i="16"/>
  <c r="I25" i="16" s="1"/>
  <c r="H24" i="16"/>
  <c r="I24" i="16" s="1"/>
  <c r="H23" i="16"/>
  <c r="I23" i="16" s="1"/>
  <c r="H22" i="16"/>
  <c r="I22" i="16" s="1"/>
  <c r="H21" i="16"/>
  <c r="I21" i="16" s="1"/>
  <c r="H20" i="16"/>
  <c r="I20" i="16" s="1"/>
  <c r="H19" i="16"/>
  <c r="I19" i="16" s="1"/>
  <c r="H18" i="16"/>
  <c r="I18" i="16" s="1"/>
  <c r="H62" i="15"/>
  <c r="F62" i="15"/>
  <c r="D62" i="15"/>
  <c r="H60" i="15"/>
  <c r="F60" i="15"/>
  <c r="D60" i="15"/>
  <c r="H58" i="15"/>
  <c r="F58" i="15"/>
  <c r="D58" i="15"/>
  <c r="H56" i="15"/>
  <c r="F56" i="15"/>
  <c r="D56" i="15"/>
  <c r="H54" i="15"/>
  <c r="F54" i="15"/>
  <c r="D54" i="15"/>
  <c r="H52" i="15"/>
  <c r="F52" i="15"/>
  <c r="D52" i="15"/>
  <c r="H50" i="15"/>
  <c r="F50" i="15"/>
  <c r="D50" i="15"/>
  <c r="H48" i="15"/>
  <c r="F48" i="15"/>
  <c r="D48" i="15"/>
  <c r="I48" i="15" s="1"/>
  <c r="N48" i="15" s="1"/>
  <c r="H46" i="15"/>
  <c r="F46" i="15"/>
  <c r="D46" i="15"/>
  <c r="H44" i="15"/>
  <c r="F44" i="15"/>
  <c r="D44" i="15"/>
  <c r="H42" i="15"/>
  <c r="F42" i="15"/>
  <c r="D42" i="15"/>
  <c r="H40" i="15"/>
  <c r="F40" i="15"/>
  <c r="D40" i="15"/>
  <c r="H38" i="15"/>
  <c r="F38" i="15"/>
  <c r="D38" i="15"/>
  <c r="H36" i="15"/>
  <c r="F36" i="15"/>
  <c r="D36" i="15"/>
  <c r="H34" i="15"/>
  <c r="F34" i="15"/>
  <c r="D34" i="15"/>
  <c r="H32" i="15"/>
  <c r="F32" i="15"/>
  <c r="D32" i="15"/>
  <c r="I32" i="15" s="1"/>
  <c r="N32" i="15" s="1"/>
  <c r="H30" i="15"/>
  <c r="F30" i="15"/>
  <c r="D30" i="15"/>
  <c r="H28" i="15"/>
  <c r="F28" i="15"/>
  <c r="D28" i="15"/>
  <c r="I28" i="15" s="1"/>
  <c r="N28" i="15" s="1"/>
  <c r="H26" i="15"/>
  <c r="F26" i="15"/>
  <c r="D26" i="15"/>
  <c r="H24" i="15"/>
  <c r="F24" i="15"/>
  <c r="D24" i="15"/>
  <c r="L15" i="15"/>
  <c r="I26" i="15" l="1"/>
  <c r="N26" i="15" s="1"/>
  <c r="T26" i="15" s="1"/>
  <c r="U26" i="15" s="1"/>
  <c r="I42" i="15"/>
  <c r="N42" i="15" s="1"/>
  <c r="I58" i="15"/>
  <c r="N58" i="15" s="1"/>
  <c r="T58" i="15" s="1"/>
  <c r="U58" i="15" s="1"/>
  <c r="J19" i="16"/>
  <c r="J25" i="16"/>
  <c r="J20" i="16"/>
  <c r="J26" i="16"/>
  <c r="J21" i="16"/>
  <c r="J22" i="16"/>
  <c r="J27" i="16"/>
  <c r="J28" i="16"/>
  <c r="J24" i="16"/>
  <c r="J23" i="16"/>
  <c r="J29" i="16"/>
  <c r="J18" i="16"/>
  <c r="I36" i="15"/>
  <c r="N36" i="15" s="1"/>
  <c r="T36" i="15" s="1"/>
  <c r="U36" i="15" s="1"/>
  <c r="I52" i="15"/>
  <c r="N52" i="15" s="1"/>
  <c r="T52" i="15" s="1"/>
  <c r="U52" i="15" s="1"/>
  <c r="I38" i="15"/>
  <c r="N38" i="15" s="1"/>
  <c r="P38" i="15" s="1"/>
  <c r="I54" i="15"/>
  <c r="N54" i="15" s="1"/>
  <c r="T54" i="15" s="1"/>
  <c r="U54" i="15" s="1"/>
  <c r="I44" i="15"/>
  <c r="N44" i="15" s="1"/>
  <c r="P44" i="15" s="1"/>
  <c r="I60" i="15"/>
  <c r="N60" i="15" s="1"/>
  <c r="T60" i="15" s="1"/>
  <c r="U60" i="15" s="1"/>
  <c r="I34" i="15"/>
  <c r="N34" i="15" s="1"/>
  <c r="T34" i="15" s="1"/>
  <c r="U34" i="15" s="1"/>
  <c r="I50" i="15"/>
  <c r="N50" i="15" s="1"/>
  <c r="P50" i="15" s="1"/>
  <c r="I24" i="15"/>
  <c r="N24" i="15" s="1"/>
  <c r="P24" i="15" s="1"/>
  <c r="I40" i="15"/>
  <c r="N40" i="15" s="1"/>
  <c r="T40" i="15" s="1"/>
  <c r="U40" i="15" s="1"/>
  <c r="I56" i="15"/>
  <c r="N56" i="15" s="1"/>
  <c r="P56" i="15" s="1"/>
  <c r="I30" i="15"/>
  <c r="N30" i="15" s="1"/>
  <c r="T30" i="15" s="1"/>
  <c r="U30" i="15" s="1"/>
  <c r="I46" i="15"/>
  <c r="N46" i="15" s="1"/>
  <c r="T46" i="15" s="1"/>
  <c r="U46" i="15" s="1"/>
  <c r="I62" i="15"/>
  <c r="N62" i="15" s="1"/>
  <c r="T62" i="15" s="1"/>
  <c r="U62" i="15" s="1"/>
  <c r="T28" i="15"/>
  <c r="U28" i="15" s="1"/>
  <c r="P28" i="15"/>
  <c r="P58" i="15"/>
  <c r="T42" i="15"/>
  <c r="U42" i="15" s="1"/>
  <c r="P42" i="15"/>
  <c r="T32" i="15"/>
  <c r="U32" i="15" s="1"/>
  <c r="P32" i="15"/>
  <c r="T48" i="15"/>
  <c r="U48" i="15" s="1"/>
  <c r="P48" i="15"/>
  <c r="P26" i="15" l="1"/>
  <c r="P30" i="15"/>
  <c r="P54" i="15"/>
  <c r="P52" i="15"/>
  <c r="T44" i="15"/>
  <c r="U44" i="15" s="1"/>
  <c r="T38" i="15"/>
  <c r="U38" i="15" s="1"/>
  <c r="T56" i="15"/>
  <c r="U56" i="15" s="1"/>
  <c r="D31" i="16"/>
  <c r="P40" i="15"/>
  <c r="P60" i="15"/>
  <c r="T24" i="15"/>
  <c r="T50" i="15"/>
  <c r="U50" i="15" s="1"/>
  <c r="P34" i="15"/>
  <c r="P36" i="15"/>
  <c r="P46" i="15"/>
  <c r="P62" i="15"/>
  <c r="J19" i="7"/>
  <c r="J20" i="7" s="1"/>
  <c r="J18" i="7"/>
  <c r="I20" i="7"/>
  <c r="H20" i="7"/>
  <c r="G20" i="7"/>
  <c r="F20" i="7"/>
  <c r="E20" i="7"/>
  <c r="D20" i="7"/>
  <c r="U24" i="15" l="1"/>
  <c r="U64" i="15" s="1"/>
  <c r="N15" i="15" s="1"/>
  <c r="P15" i="15" s="1"/>
  <c r="T64" i="1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I2" authorId="0" shapeId="0" xr:uid="{00000000-0006-0000-0000-000001000000}">
      <text>
        <r>
          <rPr>
            <sz val="14"/>
            <color indexed="10"/>
            <rFont val="ＭＳ Ｐゴシック"/>
            <family val="3"/>
            <charset val="128"/>
          </rPr>
          <t xml:space="preserve">申請日は空欄としてください。
</t>
        </r>
      </text>
    </comment>
  </commentList>
</comments>
</file>

<file path=xl/sharedStrings.xml><?xml version="1.0" encoding="utf-8"?>
<sst xmlns="http://schemas.openxmlformats.org/spreadsheetml/2006/main" count="1400" uniqueCount="240">
  <si>
    <t>年　　月　　日</t>
    <rPh sb="0" eb="1">
      <t>ネン</t>
    </rPh>
    <rPh sb="3" eb="4">
      <t>ツキ</t>
    </rPh>
    <rPh sb="6" eb="7">
      <t>ヒ</t>
    </rPh>
    <phoneticPr fontId="6"/>
  </si>
  <si>
    <t>法人等名</t>
    <rPh sb="0" eb="2">
      <t>ホウジン</t>
    </rPh>
    <rPh sb="2" eb="3">
      <t>トウ</t>
    </rPh>
    <rPh sb="3" eb="4">
      <t>メイ</t>
    </rPh>
    <phoneticPr fontId="6"/>
  </si>
  <si>
    <t>代表者名</t>
    <rPh sb="0" eb="3">
      <t>ダイヒョウシャ</t>
    </rPh>
    <rPh sb="3" eb="4">
      <t>メイ</t>
    </rPh>
    <phoneticPr fontId="6"/>
  </si>
  <si>
    <t>施設名</t>
    <rPh sb="0" eb="2">
      <t>シセツ</t>
    </rPh>
    <rPh sb="2" eb="3">
      <t>メイ</t>
    </rPh>
    <phoneticPr fontId="6"/>
  </si>
  <si>
    <t>記</t>
    <rPh sb="0" eb="1">
      <t>キ</t>
    </rPh>
    <phoneticPr fontId="6"/>
  </si>
  <si>
    <t>　</t>
    <phoneticPr fontId="6"/>
  </si>
  <si>
    <t>１．申請金額</t>
    <rPh sb="2" eb="4">
      <t>シンセイ</t>
    </rPh>
    <rPh sb="4" eb="6">
      <t>キンガク</t>
    </rPh>
    <phoneticPr fontId="6"/>
  </si>
  <si>
    <t>円</t>
    <rPh sb="0" eb="1">
      <t>エン</t>
    </rPh>
    <phoneticPr fontId="4"/>
  </si>
  <si>
    <t>習志野市長　　宛て</t>
    <rPh sb="0" eb="5">
      <t>ナラシノシチョウ</t>
    </rPh>
    <rPh sb="7" eb="8">
      <t>ア</t>
    </rPh>
    <phoneticPr fontId="6"/>
  </si>
  <si>
    <t>別添のとおり</t>
    <rPh sb="0" eb="2">
      <t>ベッテン</t>
    </rPh>
    <phoneticPr fontId="4"/>
  </si>
  <si>
    <t>２．補助事業の完了予定日</t>
    <rPh sb="2" eb="4">
      <t>ホジョ</t>
    </rPh>
    <rPh sb="4" eb="6">
      <t>ジギョウ</t>
    </rPh>
    <rPh sb="7" eb="9">
      <t>カンリョウ</t>
    </rPh>
    <rPh sb="9" eb="11">
      <t>ヨテイ</t>
    </rPh>
    <rPh sb="11" eb="12">
      <t>ビ</t>
    </rPh>
    <phoneticPr fontId="6"/>
  </si>
  <si>
    <t>３．申請する事業内容</t>
    <rPh sb="2" eb="4">
      <t>シンセイ</t>
    </rPh>
    <rPh sb="6" eb="8">
      <t>ジギョウ</t>
    </rPh>
    <rPh sb="8" eb="10">
      <t>ナイヨウ</t>
    </rPh>
    <phoneticPr fontId="4"/>
  </si>
  <si>
    <t>４．交付申請額内訳</t>
    <rPh sb="2" eb="4">
      <t>コウフ</t>
    </rPh>
    <rPh sb="4" eb="6">
      <t>シンセイ</t>
    </rPh>
    <rPh sb="6" eb="7">
      <t>ガク</t>
    </rPh>
    <rPh sb="7" eb="9">
      <t>ウチワケ</t>
    </rPh>
    <phoneticPr fontId="6"/>
  </si>
  <si>
    <t>５．添付書類</t>
    <rPh sb="2" eb="4">
      <t>テンプ</t>
    </rPh>
    <rPh sb="4" eb="6">
      <t>ショルイ</t>
    </rPh>
    <phoneticPr fontId="6"/>
  </si>
  <si>
    <t>事業内容</t>
    <rPh sb="0" eb="2">
      <t>ジギョウ</t>
    </rPh>
    <rPh sb="2" eb="4">
      <t>ナイヨウ</t>
    </rPh>
    <phoneticPr fontId="4"/>
  </si>
  <si>
    <t>交付申請</t>
    <rPh sb="0" eb="2">
      <t>コウフ</t>
    </rPh>
    <rPh sb="2" eb="4">
      <t>シンセイ</t>
    </rPh>
    <phoneticPr fontId="4"/>
  </si>
  <si>
    <t>（単位：円）</t>
    <rPh sb="1" eb="3">
      <t>タンイ</t>
    </rPh>
    <rPh sb="4" eb="5">
      <t>エン</t>
    </rPh>
    <phoneticPr fontId="15"/>
  </si>
  <si>
    <t>対象経費</t>
    <rPh sb="0" eb="2">
      <t>タイショウ</t>
    </rPh>
    <rPh sb="2" eb="4">
      <t>ケイヒ</t>
    </rPh>
    <phoneticPr fontId="15"/>
  </si>
  <si>
    <t>計</t>
    <rPh sb="0" eb="1">
      <t>ケイ</t>
    </rPh>
    <phoneticPr fontId="15"/>
  </si>
  <si>
    <t>定員</t>
    <rPh sb="0" eb="2">
      <t>テイイン</t>
    </rPh>
    <phoneticPr fontId="15"/>
  </si>
  <si>
    <t>法人所在地</t>
    <rPh sb="0" eb="2">
      <t>ホウジン</t>
    </rPh>
    <rPh sb="2" eb="5">
      <t>ショザイチ</t>
    </rPh>
    <phoneticPr fontId="6"/>
  </si>
  <si>
    <t>施設所在地</t>
    <rPh sb="0" eb="2">
      <t>シセツ</t>
    </rPh>
    <rPh sb="2" eb="5">
      <t>ショザイチ</t>
    </rPh>
    <phoneticPr fontId="6"/>
  </si>
  <si>
    <t>電話番号</t>
    <rPh sb="0" eb="2">
      <t>デンワ</t>
    </rPh>
    <rPh sb="2" eb="4">
      <t>バンゴウ</t>
    </rPh>
    <phoneticPr fontId="6"/>
  </si>
  <si>
    <t>交付申請</t>
    <rPh sb="0" eb="2">
      <t>コウフ</t>
    </rPh>
    <rPh sb="2" eb="4">
      <t>シンセイ</t>
    </rPh>
    <phoneticPr fontId="4"/>
  </si>
  <si>
    <t>設置年月日</t>
    <rPh sb="0" eb="2">
      <t>セッチ</t>
    </rPh>
    <rPh sb="2" eb="5">
      <t>ネンガッピ</t>
    </rPh>
    <phoneticPr fontId="4"/>
  </si>
  <si>
    <t>人員及び勤務形態</t>
    <rPh sb="0" eb="2">
      <t>ジンイン</t>
    </rPh>
    <rPh sb="2" eb="3">
      <t>オヨ</t>
    </rPh>
    <rPh sb="4" eb="6">
      <t>キンム</t>
    </rPh>
    <rPh sb="6" eb="8">
      <t>ケイタイ</t>
    </rPh>
    <phoneticPr fontId="4"/>
  </si>
  <si>
    <t>職種
勤務形態</t>
    <rPh sb="0" eb="2">
      <t>ショクシュ</t>
    </rPh>
    <rPh sb="3" eb="5">
      <t>キンム</t>
    </rPh>
    <rPh sb="5" eb="7">
      <t>ケイタイ</t>
    </rPh>
    <phoneticPr fontId="4"/>
  </si>
  <si>
    <t>人員</t>
    <rPh sb="0" eb="1">
      <t>ジンイン</t>
    </rPh>
    <phoneticPr fontId="4"/>
  </si>
  <si>
    <t>管理者</t>
    <rPh sb="0" eb="2">
      <t>カンリ</t>
    </rPh>
    <rPh sb="2" eb="3">
      <t>シャ</t>
    </rPh>
    <phoneticPr fontId="4"/>
  </si>
  <si>
    <t>サービス管理
責任者</t>
    <rPh sb="4" eb="6">
      <t>カンリ</t>
    </rPh>
    <rPh sb="7" eb="9">
      <t>セキニン</t>
    </rPh>
    <rPh sb="9" eb="10">
      <t>シャ</t>
    </rPh>
    <phoneticPr fontId="4"/>
  </si>
  <si>
    <t>計</t>
    <rPh sb="0" eb="1">
      <t>ケイ</t>
    </rPh>
    <phoneticPr fontId="4"/>
  </si>
  <si>
    <t>計</t>
    <rPh sb="0" eb="1">
      <t>ケイ</t>
    </rPh>
    <phoneticPr fontId="4"/>
  </si>
  <si>
    <t>常勤</t>
    <rPh sb="0" eb="2">
      <t>ジョウキン</t>
    </rPh>
    <phoneticPr fontId="4"/>
  </si>
  <si>
    <t>非常勤</t>
    <rPh sb="0" eb="3">
      <t>ヒジョウキン</t>
    </rPh>
    <phoneticPr fontId="4"/>
  </si>
  <si>
    <t>事業目的</t>
    <rPh sb="0" eb="1">
      <t>ジギョウ</t>
    </rPh>
    <rPh sb="1" eb="3">
      <t>モクテキ</t>
    </rPh>
    <phoneticPr fontId="4"/>
  </si>
  <si>
    <t>事業計画・内容等</t>
    <rPh sb="0" eb="1">
      <t>ジギョウ</t>
    </rPh>
    <rPh sb="1" eb="3">
      <t>ケイカク</t>
    </rPh>
    <rPh sb="4" eb="6">
      <t>ナイヨウ</t>
    </rPh>
    <rPh sb="6" eb="7">
      <t>トウ</t>
    </rPh>
    <phoneticPr fontId="4"/>
  </si>
  <si>
    <t>別記第１号様式（第５条関係）</t>
    <rPh sb="0" eb="1">
      <t>ベツ</t>
    </rPh>
    <rPh sb="1" eb="2">
      <t>キ</t>
    </rPh>
    <rPh sb="2" eb="3">
      <t>ダイ</t>
    </rPh>
    <rPh sb="4" eb="5">
      <t>ゴウ</t>
    </rPh>
    <rPh sb="5" eb="7">
      <t>ヨウシキ</t>
    </rPh>
    <rPh sb="8" eb="9">
      <t>ダイ</t>
    </rPh>
    <rPh sb="10" eb="11">
      <t>ジョウ</t>
    </rPh>
    <rPh sb="11" eb="13">
      <t>カンケイ</t>
    </rPh>
    <phoneticPr fontId="6"/>
  </si>
  <si>
    <t>1.補助金所要額</t>
    <rPh sb="2" eb="5">
      <t>ホジョキン</t>
    </rPh>
    <rPh sb="5" eb="7">
      <t>ショヨウ</t>
    </rPh>
    <rPh sb="7" eb="8">
      <t>ガク</t>
    </rPh>
    <phoneticPr fontId="15"/>
  </si>
  <si>
    <t>（単位:円）</t>
    <phoneticPr fontId="15"/>
  </si>
  <si>
    <t>対象者数（実人数）</t>
    <rPh sb="0" eb="3">
      <t>タイショウシャ</t>
    </rPh>
    <rPh sb="3" eb="4">
      <t>スウ</t>
    </rPh>
    <rPh sb="5" eb="6">
      <t>ジツ</t>
    </rPh>
    <rPh sb="6" eb="8">
      <t>ニンズウ</t>
    </rPh>
    <phoneticPr fontId="15"/>
  </si>
  <si>
    <r>
      <t xml:space="preserve">補助基準額計
</t>
    </r>
    <r>
      <rPr>
        <sz val="8"/>
        <rFont val="ＭＳ Ｐゴシック"/>
        <family val="3"/>
        <charset val="128"/>
        <scheme val="minor"/>
      </rPr>
      <t>（注1）</t>
    </r>
    <r>
      <rPr>
        <sz val="11"/>
        <rFont val="ＭＳ Ｐゴシック"/>
        <family val="3"/>
        <charset val="128"/>
        <scheme val="minor"/>
      </rPr>
      <t xml:space="preserve">
D</t>
    </r>
    <rPh sb="0" eb="2">
      <t>ホジョ</t>
    </rPh>
    <rPh sb="2" eb="4">
      <t>キジュン</t>
    </rPh>
    <rPh sb="4" eb="5">
      <t>ガク</t>
    </rPh>
    <rPh sb="5" eb="6">
      <t>ケイ</t>
    </rPh>
    <phoneticPr fontId="15"/>
  </si>
  <si>
    <t>補助所要額
（CとDを比較し　
て少ない額）
E</t>
    <rPh sb="0" eb="2">
      <t>ホジョ</t>
    </rPh>
    <rPh sb="2" eb="4">
      <t>ショヨウ</t>
    </rPh>
    <rPh sb="4" eb="5">
      <t>ガク</t>
    </rPh>
    <rPh sb="11" eb="13">
      <t>ヒカク</t>
    </rPh>
    <rPh sb="17" eb="18">
      <t>スク</t>
    </rPh>
    <rPh sb="20" eb="21">
      <t>ガク</t>
    </rPh>
    <phoneticPr fontId="15"/>
  </si>
  <si>
    <t>備考</t>
    <rPh sb="0" eb="2">
      <t>ビコウ</t>
    </rPh>
    <phoneticPr fontId="15"/>
  </si>
  <si>
    <t>対象経費の
支出予定額
A</t>
    <rPh sb="0" eb="2">
      <t>タイショウ</t>
    </rPh>
    <rPh sb="2" eb="4">
      <t>ケイヒ</t>
    </rPh>
    <rPh sb="6" eb="8">
      <t>シシュツ</t>
    </rPh>
    <rPh sb="8" eb="10">
      <t>ヨテイ</t>
    </rPh>
    <rPh sb="10" eb="11">
      <t>ガク</t>
    </rPh>
    <phoneticPr fontId="15"/>
  </si>
  <si>
    <t>差引額
C（A-B）</t>
    <rPh sb="0" eb="2">
      <t>サシヒキ</t>
    </rPh>
    <rPh sb="2" eb="3">
      <t>ガク</t>
    </rPh>
    <phoneticPr fontId="15"/>
  </si>
  <si>
    <t>注1．Ａの対象経費の支出予定額の欄には、収支予算書の「支出」の合計金額が入る。</t>
    <rPh sb="0" eb="1">
      <t>チュウ</t>
    </rPh>
    <rPh sb="5" eb="7">
      <t>タイショウ</t>
    </rPh>
    <rPh sb="7" eb="9">
      <t>ケイヒ</t>
    </rPh>
    <rPh sb="10" eb="12">
      <t>シシュツ</t>
    </rPh>
    <rPh sb="12" eb="14">
      <t>ヨテイ</t>
    </rPh>
    <rPh sb="14" eb="15">
      <t>ガク</t>
    </rPh>
    <rPh sb="16" eb="17">
      <t>ラン</t>
    </rPh>
    <rPh sb="20" eb="22">
      <t>シュウシ</t>
    </rPh>
    <rPh sb="22" eb="25">
      <t>ヨサンショ</t>
    </rPh>
    <rPh sb="27" eb="29">
      <t>シシュツ</t>
    </rPh>
    <rPh sb="31" eb="33">
      <t>ゴウケイ</t>
    </rPh>
    <rPh sb="33" eb="34">
      <t>キン</t>
    </rPh>
    <rPh sb="34" eb="35">
      <t>ガク</t>
    </rPh>
    <rPh sb="36" eb="37">
      <t>ハイ</t>
    </rPh>
    <phoneticPr fontId="15"/>
  </si>
  <si>
    <t>注2．Dの補助基準額計欄には、「2.対象者の内訳」の「⑥補助額」が入る。</t>
    <rPh sb="0" eb="1">
      <t>チュウ</t>
    </rPh>
    <phoneticPr fontId="15"/>
  </si>
  <si>
    <t>2.対象者の内訳</t>
    <rPh sb="2" eb="5">
      <t>タイショウシャ</t>
    </rPh>
    <rPh sb="6" eb="8">
      <t>ウチワケ</t>
    </rPh>
    <phoneticPr fontId="15"/>
  </si>
  <si>
    <t>№</t>
    <phoneticPr fontId="15"/>
  </si>
  <si>
    <t>グループホーム
の住居名</t>
    <rPh sb="9" eb="11">
      <t>ジュウキョ</t>
    </rPh>
    <rPh sb="11" eb="12">
      <t>メイ</t>
    </rPh>
    <phoneticPr fontId="15"/>
  </si>
  <si>
    <r>
      <rPr>
        <sz val="9"/>
        <rFont val="ＭＳ Ｐゴシック"/>
        <family val="3"/>
        <charset val="128"/>
        <scheme val="minor"/>
      </rPr>
      <t>世話人配置</t>
    </r>
    <r>
      <rPr>
        <sz val="10"/>
        <rFont val="ＭＳ Ｐゴシック"/>
        <family val="3"/>
        <charset val="128"/>
        <scheme val="minor"/>
      </rPr>
      <t xml:space="preserve">
</t>
    </r>
    <r>
      <rPr>
        <sz val="8"/>
        <rFont val="ＭＳ Ｐゴシック"/>
        <family val="3"/>
        <charset val="128"/>
        <scheme val="minor"/>
      </rPr>
      <t>（注2）</t>
    </r>
    <rPh sb="0" eb="2">
      <t>セワ</t>
    </rPh>
    <rPh sb="2" eb="3">
      <t>ニン</t>
    </rPh>
    <rPh sb="3" eb="5">
      <t>ハイチ</t>
    </rPh>
    <phoneticPr fontId="15"/>
  </si>
  <si>
    <r>
      <t xml:space="preserve">定員
</t>
    </r>
    <r>
      <rPr>
        <sz val="8"/>
        <rFont val="ＭＳ Ｐゴシック"/>
        <family val="3"/>
        <charset val="128"/>
        <scheme val="minor"/>
      </rPr>
      <t>（注2）</t>
    </r>
    <rPh sb="0" eb="2">
      <t>テイイン</t>
    </rPh>
    <phoneticPr fontId="15"/>
  </si>
  <si>
    <r>
      <t xml:space="preserve">区分
</t>
    </r>
    <r>
      <rPr>
        <sz val="8"/>
        <rFont val="ＭＳ Ｐゴシック"/>
        <family val="3"/>
        <charset val="128"/>
        <scheme val="minor"/>
      </rPr>
      <t>（注2）</t>
    </r>
    <rPh sb="0" eb="2">
      <t>クブン</t>
    </rPh>
    <phoneticPr fontId="15"/>
  </si>
  <si>
    <r>
      <t xml:space="preserve">入居者氏名
</t>
    </r>
    <r>
      <rPr>
        <sz val="8"/>
        <rFont val="ＭＳ Ｐゴシック"/>
        <family val="3"/>
        <charset val="128"/>
        <scheme val="minor"/>
      </rPr>
      <t>（注1）</t>
    </r>
    <rPh sb="0" eb="3">
      <t>ニュウキョシャ</t>
    </rPh>
    <rPh sb="3" eb="5">
      <t>シメイ</t>
    </rPh>
    <phoneticPr fontId="15"/>
  </si>
  <si>
    <r>
      <t xml:space="preserve">①利用延月数
</t>
    </r>
    <r>
      <rPr>
        <sz val="8"/>
        <rFont val="ＭＳ Ｐゴシック"/>
        <family val="3"/>
        <charset val="128"/>
        <scheme val="minor"/>
      </rPr>
      <t>（注3）</t>
    </r>
    <rPh sb="1" eb="3">
      <t>リヨウ</t>
    </rPh>
    <rPh sb="3" eb="4">
      <t>ノベ</t>
    </rPh>
    <rPh sb="4" eb="6">
      <t>ツキスウ</t>
    </rPh>
    <phoneticPr fontId="15"/>
  </si>
  <si>
    <r>
      <t xml:space="preserve">②補助基準額
</t>
    </r>
    <r>
      <rPr>
        <sz val="8"/>
        <rFont val="ＭＳ Ｐゴシック"/>
        <family val="3"/>
        <charset val="128"/>
        <scheme val="minor"/>
      </rPr>
      <t>（月額）</t>
    </r>
    <rPh sb="1" eb="3">
      <t>ホジョ</t>
    </rPh>
    <rPh sb="3" eb="5">
      <t>キジュン</t>
    </rPh>
    <rPh sb="5" eb="6">
      <t>ガク</t>
    </rPh>
    <phoneticPr fontId="15"/>
  </si>
  <si>
    <r>
      <t xml:space="preserve">③補助基準額
</t>
    </r>
    <r>
      <rPr>
        <sz val="8"/>
        <rFont val="ＭＳ Ｐゴシック"/>
        <family val="3"/>
        <charset val="128"/>
        <scheme val="minor"/>
      </rPr>
      <t>（年額…①×②）</t>
    </r>
    <rPh sb="1" eb="3">
      <t>ホジョ</t>
    </rPh>
    <rPh sb="3" eb="5">
      <t>キジュン</t>
    </rPh>
    <rPh sb="5" eb="6">
      <t>ガク</t>
    </rPh>
    <rPh sb="8" eb="10">
      <t>ネンガク</t>
    </rPh>
    <phoneticPr fontId="15"/>
  </si>
  <si>
    <r>
      <t>④年間</t>
    </r>
    <r>
      <rPr>
        <sz val="10"/>
        <rFont val="ＭＳ Ｐゴシック"/>
        <family val="3"/>
        <charset val="128"/>
        <scheme val="minor"/>
      </rPr>
      <t>サービス費</t>
    </r>
    <r>
      <rPr>
        <sz val="11"/>
        <rFont val="ＭＳ Ｐゴシック"/>
        <family val="3"/>
        <charset val="128"/>
        <scheme val="minor"/>
      </rPr>
      <t xml:space="preserve">
</t>
    </r>
    <r>
      <rPr>
        <sz val="8"/>
        <rFont val="ＭＳ Ｐゴシック"/>
        <family val="3"/>
        <charset val="128"/>
        <scheme val="minor"/>
      </rPr>
      <t>（注4）</t>
    </r>
    <rPh sb="1" eb="3">
      <t>ネンカン</t>
    </rPh>
    <rPh sb="7" eb="8">
      <t>ヒ</t>
    </rPh>
    <rPh sb="10" eb="11">
      <t>チュウ</t>
    </rPh>
    <phoneticPr fontId="15"/>
  </si>
  <si>
    <r>
      <t xml:space="preserve">⑤合　計
</t>
    </r>
    <r>
      <rPr>
        <sz val="9"/>
        <rFont val="ＭＳ Ｐゴシック"/>
        <family val="3"/>
        <charset val="128"/>
        <scheme val="minor"/>
      </rPr>
      <t>（③－④）</t>
    </r>
    <rPh sb="1" eb="2">
      <t>ゴウ</t>
    </rPh>
    <rPh sb="3" eb="4">
      <t>ケイ</t>
    </rPh>
    <phoneticPr fontId="15"/>
  </si>
  <si>
    <r>
      <t xml:space="preserve">⑥補助額
</t>
    </r>
    <r>
      <rPr>
        <sz val="9"/>
        <rFont val="ＭＳ Ｐゴシック"/>
        <family val="3"/>
        <charset val="128"/>
        <scheme val="minor"/>
      </rPr>
      <t>（⑤がマイナスの入居者は0円換算）</t>
    </r>
    <rPh sb="1" eb="3">
      <t>ホジョ</t>
    </rPh>
    <rPh sb="3" eb="4">
      <t>ガク</t>
    </rPh>
    <rPh sb="13" eb="16">
      <t>ニュウキョシャ</t>
    </rPh>
    <rPh sb="18" eb="19">
      <t>エン</t>
    </rPh>
    <rPh sb="19" eb="21">
      <t>カンサン</t>
    </rPh>
    <phoneticPr fontId="15"/>
  </si>
  <si>
    <t>6:1</t>
  </si>
  <si>
    <t>4人以下</t>
    <rPh sb="1" eb="4">
      <t>ニンイカ</t>
    </rPh>
    <phoneticPr fontId="15"/>
  </si>
  <si>
    <t>注1．入居者ごとに行を分けて入力すること。（年度途中で世話人配置、定員、区分が変わった場合は、更に行を分けて入力すること。）</t>
    <rPh sb="0" eb="1">
      <t>チュウ</t>
    </rPh>
    <rPh sb="3" eb="6">
      <t>ニュウキョシャ</t>
    </rPh>
    <rPh sb="9" eb="10">
      <t>ギョウ</t>
    </rPh>
    <rPh sb="11" eb="12">
      <t>ワ</t>
    </rPh>
    <rPh sb="14" eb="16">
      <t>ニュウリョク</t>
    </rPh>
    <rPh sb="22" eb="24">
      <t>ネンド</t>
    </rPh>
    <rPh sb="24" eb="26">
      <t>トチュウ</t>
    </rPh>
    <rPh sb="47" eb="48">
      <t>サラ</t>
    </rPh>
    <rPh sb="49" eb="50">
      <t>ギョウ</t>
    </rPh>
    <rPh sb="54" eb="56">
      <t>ニュウリョク</t>
    </rPh>
    <phoneticPr fontId="15"/>
  </si>
  <si>
    <t>注2．世話人配置、定員、障害支援区分は、月の初日の状況を適用するものとする。</t>
    <rPh sb="0" eb="1">
      <t>チュウ</t>
    </rPh>
    <rPh sb="3" eb="5">
      <t>セワ</t>
    </rPh>
    <rPh sb="5" eb="6">
      <t>ニン</t>
    </rPh>
    <rPh sb="6" eb="8">
      <t>ハイチ</t>
    </rPh>
    <rPh sb="9" eb="11">
      <t>テイイン</t>
    </rPh>
    <rPh sb="12" eb="14">
      <t>ショウガイ</t>
    </rPh>
    <rPh sb="14" eb="16">
      <t>シエン</t>
    </rPh>
    <rPh sb="16" eb="18">
      <t>クブン</t>
    </rPh>
    <rPh sb="25" eb="27">
      <t>ジョウキョウ</t>
    </rPh>
    <rPh sb="28" eb="30">
      <t>テキヨウ</t>
    </rPh>
    <phoneticPr fontId="15"/>
  </si>
  <si>
    <t>注3．入居者が月の途中で入退去した場合は日割計算を行い、小数点以下第2位まで算出する。（小数点第3位以下を切り捨て。）</t>
    <rPh sb="0" eb="1">
      <t>チュウ</t>
    </rPh>
    <rPh sb="3" eb="6">
      <t>ニュウキョシャ</t>
    </rPh>
    <rPh sb="7" eb="8">
      <t>ツキ</t>
    </rPh>
    <rPh sb="9" eb="11">
      <t>トチュウ</t>
    </rPh>
    <rPh sb="12" eb="13">
      <t>ニュウ</t>
    </rPh>
    <rPh sb="13" eb="15">
      <t>タイキョ</t>
    </rPh>
    <rPh sb="17" eb="19">
      <t>バアイ</t>
    </rPh>
    <rPh sb="20" eb="22">
      <t>ヒワリ</t>
    </rPh>
    <rPh sb="22" eb="24">
      <t>ケイサン</t>
    </rPh>
    <rPh sb="25" eb="26">
      <t>オコナ</t>
    </rPh>
    <rPh sb="28" eb="31">
      <t>ショウスウテン</t>
    </rPh>
    <rPh sb="31" eb="33">
      <t>イカ</t>
    </rPh>
    <rPh sb="33" eb="34">
      <t>ダイ</t>
    </rPh>
    <rPh sb="35" eb="36">
      <t>イ</t>
    </rPh>
    <rPh sb="38" eb="40">
      <t>サンシュツ</t>
    </rPh>
    <rPh sb="44" eb="47">
      <t>ショウスウテン</t>
    </rPh>
    <rPh sb="47" eb="48">
      <t>ダイ</t>
    </rPh>
    <rPh sb="49" eb="50">
      <t>イ</t>
    </rPh>
    <rPh sb="50" eb="52">
      <t>イカ</t>
    </rPh>
    <rPh sb="53" eb="54">
      <t>キ</t>
    </rPh>
    <rPh sb="55" eb="56">
      <t>ス</t>
    </rPh>
    <phoneticPr fontId="15"/>
  </si>
  <si>
    <t>　　 　（例:4月1日～8月13日までの利用の場合、8月は13日÷31日＝0.419のため、4.41月となる。）</t>
    <rPh sb="5" eb="6">
      <t>レイ</t>
    </rPh>
    <rPh sb="8" eb="9">
      <t>ガツ</t>
    </rPh>
    <rPh sb="10" eb="11">
      <t>ヒ</t>
    </rPh>
    <rPh sb="13" eb="14">
      <t>ガツ</t>
    </rPh>
    <rPh sb="16" eb="17">
      <t>ヒ</t>
    </rPh>
    <rPh sb="20" eb="22">
      <t>リヨウ</t>
    </rPh>
    <rPh sb="23" eb="25">
      <t>バアイ</t>
    </rPh>
    <rPh sb="27" eb="28">
      <t>ガツ</t>
    </rPh>
    <rPh sb="31" eb="32">
      <t>ヒ</t>
    </rPh>
    <rPh sb="35" eb="36">
      <t>ヒ</t>
    </rPh>
    <rPh sb="50" eb="51">
      <t>ツキ</t>
    </rPh>
    <phoneticPr fontId="15"/>
  </si>
  <si>
    <r>
      <t>注4．「④年間サービス費」の欄には</t>
    </r>
    <r>
      <rPr>
        <u/>
        <sz val="11"/>
        <rFont val="ＭＳ Ｐゴシック"/>
        <family val="3"/>
        <charset val="128"/>
        <scheme val="major"/>
      </rPr>
      <t>共同生活援助サービス費、入院時支援特別加算、長期入院時支援特別加算、帰宅時支援加算、長期帰宅時支援加算の合計額を入力する。</t>
    </r>
    <rPh sb="0" eb="1">
      <t>チュウ</t>
    </rPh>
    <rPh sb="5" eb="7">
      <t>ネンカン</t>
    </rPh>
    <rPh sb="11" eb="12">
      <t>ヒ</t>
    </rPh>
    <rPh sb="14" eb="15">
      <t>ラン</t>
    </rPh>
    <rPh sb="17" eb="19">
      <t>キョウドウ</t>
    </rPh>
    <rPh sb="19" eb="21">
      <t>セイカツ</t>
    </rPh>
    <rPh sb="21" eb="23">
      <t>エンジョ</t>
    </rPh>
    <rPh sb="27" eb="28">
      <t>ヒ</t>
    </rPh>
    <rPh sb="29" eb="31">
      <t>ニュウイン</t>
    </rPh>
    <rPh sb="31" eb="32">
      <t>ジ</t>
    </rPh>
    <rPh sb="32" eb="34">
      <t>シエン</t>
    </rPh>
    <rPh sb="34" eb="36">
      <t>トクベツ</t>
    </rPh>
    <rPh sb="36" eb="38">
      <t>カサン</t>
    </rPh>
    <rPh sb="39" eb="41">
      <t>チョウキ</t>
    </rPh>
    <rPh sb="41" eb="43">
      <t>ニュウイン</t>
    </rPh>
    <rPh sb="43" eb="44">
      <t>ジ</t>
    </rPh>
    <rPh sb="44" eb="46">
      <t>シエン</t>
    </rPh>
    <rPh sb="46" eb="48">
      <t>トクベツ</t>
    </rPh>
    <rPh sb="48" eb="50">
      <t>カサン</t>
    </rPh>
    <rPh sb="51" eb="54">
      <t>キタクジ</t>
    </rPh>
    <rPh sb="73" eb="75">
      <t>ニュウリョク</t>
    </rPh>
    <phoneticPr fontId="15"/>
  </si>
  <si>
    <t>世話人配置</t>
    <rPh sb="0" eb="2">
      <t>セワ</t>
    </rPh>
    <rPh sb="2" eb="3">
      <t>ニン</t>
    </rPh>
    <rPh sb="3" eb="5">
      <t>ハイチ</t>
    </rPh>
    <phoneticPr fontId="15"/>
  </si>
  <si>
    <t>区分</t>
    <rPh sb="0" eb="2">
      <t>クブン</t>
    </rPh>
    <phoneticPr fontId="15"/>
  </si>
  <si>
    <t>6:1（12：1加配）</t>
    <phoneticPr fontId="15"/>
  </si>
  <si>
    <t>1</t>
    <phoneticPr fontId="15"/>
  </si>
  <si>
    <t>1・非該当</t>
  </si>
  <si>
    <t>6:1(30:1加配）</t>
    <rPh sb="8" eb="10">
      <t>カハイ</t>
    </rPh>
    <phoneticPr fontId="15"/>
  </si>
  <si>
    <t>2</t>
    <phoneticPr fontId="15"/>
  </si>
  <si>
    <t>5人</t>
    <rPh sb="1" eb="2">
      <t>ニン</t>
    </rPh>
    <phoneticPr fontId="15"/>
  </si>
  <si>
    <t>6:1</t>
    <phoneticPr fontId="15"/>
  </si>
  <si>
    <t>3</t>
    <phoneticPr fontId="15"/>
  </si>
  <si>
    <t>6人</t>
    <rPh sb="1" eb="2">
      <t>ニン</t>
    </rPh>
    <phoneticPr fontId="15"/>
  </si>
  <si>
    <t>111</t>
    <phoneticPr fontId="15"/>
  </si>
  <si>
    <t>112</t>
    <phoneticPr fontId="15"/>
  </si>
  <si>
    <t>113</t>
    <phoneticPr fontId="15"/>
  </si>
  <si>
    <t>114</t>
    <phoneticPr fontId="15"/>
  </si>
  <si>
    <t>115</t>
    <phoneticPr fontId="15"/>
  </si>
  <si>
    <t>116</t>
    <phoneticPr fontId="15"/>
  </si>
  <si>
    <t>121</t>
    <phoneticPr fontId="15"/>
  </si>
  <si>
    <t>122</t>
    <phoneticPr fontId="15"/>
  </si>
  <si>
    <t>123</t>
  </si>
  <si>
    <t>124</t>
  </si>
  <si>
    <t>125</t>
  </si>
  <si>
    <t>126</t>
  </si>
  <si>
    <t>131</t>
    <phoneticPr fontId="15"/>
  </si>
  <si>
    <t>132</t>
  </si>
  <si>
    <t>133</t>
  </si>
  <si>
    <t>134</t>
  </si>
  <si>
    <t>135</t>
  </si>
  <si>
    <t>136</t>
  </si>
  <si>
    <t>211</t>
    <phoneticPr fontId="15"/>
  </si>
  <si>
    <t>212</t>
  </si>
  <si>
    <t>213</t>
  </si>
  <si>
    <t>214</t>
  </si>
  <si>
    <t>215</t>
  </si>
  <si>
    <t>216</t>
  </si>
  <si>
    <t>221</t>
    <phoneticPr fontId="15"/>
  </si>
  <si>
    <t>222</t>
  </si>
  <si>
    <t>223</t>
  </si>
  <si>
    <t>224</t>
  </si>
  <si>
    <t>225</t>
  </si>
  <si>
    <t>226</t>
  </si>
  <si>
    <t>231</t>
    <phoneticPr fontId="15"/>
  </si>
  <si>
    <t>232</t>
  </si>
  <si>
    <t>233</t>
  </si>
  <si>
    <t>234</t>
  </si>
  <si>
    <t>235</t>
  </si>
  <si>
    <t>236</t>
  </si>
  <si>
    <t>311</t>
    <phoneticPr fontId="15"/>
  </si>
  <si>
    <t>312</t>
  </si>
  <si>
    <t>313</t>
  </si>
  <si>
    <t>314</t>
  </si>
  <si>
    <t>315</t>
  </si>
  <si>
    <t>316</t>
  </si>
  <si>
    <t>321</t>
    <phoneticPr fontId="15"/>
  </si>
  <si>
    <t>322</t>
  </si>
  <si>
    <t>323</t>
  </si>
  <si>
    <t>324</t>
  </si>
  <si>
    <t>325</t>
  </si>
  <si>
    <t>326</t>
  </si>
  <si>
    <t>331</t>
    <phoneticPr fontId="15"/>
  </si>
  <si>
    <t>332</t>
  </si>
  <si>
    <t>333</t>
  </si>
  <si>
    <t>334</t>
  </si>
  <si>
    <t>335</t>
  </si>
  <si>
    <t>336</t>
  </si>
  <si>
    <t>※世話人配置、定員、区分が変わった場合は、シートを分けてください</t>
    <rPh sb="25" eb="26">
      <t>ワ</t>
    </rPh>
    <phoneticPr fontId="6"/>
  </si>
  <si>
    <t>入力の手順</t>
    <rPh sb="0" eb="2">
      <t>ニュウリョク</t>
    </rPh>
    <rPh sb="3" eb="5">
      <t>テジュン</t>
    </rPh>
    <phoneticPr fontId="6"/>
  </si>
  <si>
    <t>1  地域単価を入力します。</t>
    <rPh sb="3" eb="5">
      <t>チイキ</t>
    </rPh>
    <rPh sb="5" eb="7">
      <t>タンカ</t>
    </rPh>
    <rPh sb="8" eb="10">
      <t>ニュウリョク</t>
    </rPh>
    <phoneticPr fontId="6"/>
  </si>
  <si>
    <t>2  国保連の請求明細書を基に各月のサービス単位数を入力します。</t>
    <rPh sb="15" eb="17">
      <t>カクツキ</t>
    </rPh>
    <rPh sb="22" eb="25">
      <t>タンイスウ</t>
    </rPh>
    <rPh sb="26" eb="28">
      <t>ニュウリョク</t>
    </rPh>
    <phoneticPr fontId="6"/>
  </si>
  <si>
    <t>3  月間単位数、月間単位数×地域単価、月間サービス費、年間サービス費が自動計算されます。</t>
    <rPh sb="3" eb="5">
      <t>ゲッカン</t>
    </rPh>
    <rPh sb="5" eb="8">
      <t>タンイスウ</t>
    </rPh>
    <rPh sb="9" eb="11">
      <t>ゲッカン</t>
    </rPh>
    <rPh sb="11" eb="14">
      <t>タンイスウ</t>
    </rPh>
    <rPh sb="15" eb="17">
      <t>チイキ</t>
    </rPh>
    <rPh sb="17" eb="19">
      <t>タンカ</t>
    </rPh>
    <rPh sb="20" eb="22">
      <t>ゲッカン</t>
    </rPh>
    <rPh sb="26" eb="27">
      <t>ヒ</t>
    </rPh>
    <rPh sb="28" eb="30">
      <t>ネンカン</t>
    </rPh>
    <rPh sb="34" eb="35">
      <t>ヒ</t>
    </rPh>
    <rPh sb="36" eb="38">
      <t>ジドウ</t>
    </rPh>
    <rPh sb="38" eb="40">
      <t>ケイサン</t>
    </rPh>
    <phoneticPr fontId="6"/>
  </si>
  <si>
    <t>4  月間単位数×地域単価が補助基準額（月額）を上回った月は、補助基準額（月額）が月間サービス費となります。</t>
    <rPh sb="3" eb="5">
      <t>ゲッカン</t>
    </rPh>
    <rPh sb="5" eb="8">
      <t>タンイスウ</t>
    </rPh>
    <rPh sb="9" eb="11">
      <t>チイキ</t>
    </rPh>
    <rPh sb="11" eb="13">
      <t>タンカ</t>
    </rPh>
    <rPh sb="14" eb="16">
      <t>ホジョ</t>
    </rPh>
    <rPh sb="16" eb="18">
      <t>キジュン</t>
    </rPh>
    <rPh sb="18" eb="19">
      <t>ガク</t>
    </rPh>
    <rPh sb="20" eb="22">
      <t>ゲツガク</t>
    </rPh>
    <rPh sb="24" eb="26">
      <t>ウワマワ</t>
    </rPh>
    <rPh sb="28" eb="29">
      <t>ツキ</t>
    </rPh>
    <rPh sb="31" eb="33">
      <t>ホジョ</t>
    </rPh>
    <rPh sb="33" eb="35">
      <t>キジュン</t>
    </rPh>
    <rPh sb="35" eb="36">
      <t>ガク</t>
    </rPh>
    <rPh sb="37" eb="39">
      <t>ゲツガク</t>
    </rPh>
    <rPh sb="41" eb="43">
      <t>ゲッカン</t>
    </rPh>
    <rPh sb="47" eb="48">
      <t>ヒ</t>
    </rPh>
    <phoneticPr fontId="6"/>
  </si>
  <si>
    <t>地域単価</t>
    <rPh sb="0" eb="2">
      <t>チイキ</t>
    </rPh>
    <rPh sb="2" eb="4">
      <t>タンカ</t>
    </rPh>
    <phoneticPr fontId="6"/>
  </si>
  <si>
    <t>円</t>
    <rPh sb="0" eb="1">
      <t>エン</t>
    </rPh>
    <phoneticPr fontId="15"/>
  </si>
  <si>
    <t>入居者氏名</t>
    <rPh sb="0" eb="3">
      <t>ニュウキョシャ</t>
    </rPh>
    <rPh sb="3" eb="5">
      <t>シメイ</t>
    </rPh>
    <phoneticPr fontId="6"/>
  </si>
  <si>
    <t>№1</t>
    <phoneticPr fontId="15"/>
  </si>
  <si>
    <t>補助基準額（月額）</t>
    <rPh sb="0" eb="2">
      <t>ホジョ</t>
    </rPh>
    <rPh sb="2" eb="4">
      <t>キジュン</t>
    </rPh>
    <rPh sb="4" eb="5">
      <t>ガク</t>
    </rPh>
    <rPh sb="6" eb="8">
      <t>ゲツガク</t>
    </rPh>
    <phoneticPr fontId="15"/>
  </si>
  <si>
    <t>サービス提供月</t>
    <rPh sb="4" eb="6">
      <t>テイキョウ</t>
    </rPh>
    <rPh sb="6" eb="7">
      <t>ヅキ</t>
    </rPh>
    <phoneticPr fontId="6"/>
  </si>
  <si>
    <t>サービス単位数（単位）</t>
    <rPh sb="4" eb="7">
      <t>タンイスウ</t>
    </rPh>
    <rPh sb="8" eb="10">
      <t>タンイ</t>
    </rPh>
    <phoneticPr fontId="6"/>
  </si>
  <si>
    <t>月間単位数
（単位）</t>
    <rPh sb="0" eb="2">
      <t>ゲッカン</t>
    </rPh>
    <rPh sb="2" eb="5">
      <t>タンイスウ</t>
    </rPh>
    <rPh sb="7" eb="9">
      <t>タンイ</t>
    </rPh>
    <phoneticPr fontId="6"/>
  </si>
  <si>
    <t>月間単位数×
地域単価(円)</t>
    <rPh sb="0" eb="2">
      <t>ゲッカン</t>
    </rPh>
    <rPh sb="2" eb="5">
      <t>タンイスウ</t>
    </rPh>
    <rPh sb="7" eb="9">
      <t>チイキ</t>
    </rPh>
    <rPh sb="9" eb="11">
      <t>タンカ</t>
    </rPh>
    <rPh sb="12" eb="13">
      <t>エン</t>
    </rPh>
    <phoneticPr fontId="6"/>
  </si>
  <si>
    <t>月間サービス費
（円）</t>
    <rPh sb="0" eb="2">
      <t>ゲッカン</t>
    </rPh>
    <rPh sb="6" eb="7">
      <t>ヒ</t>
    </rPh>
    <rPh sb="9" eb="10">
      <t>エン</t>
    </rPh>
    <phoneticPr fontId="6"/>
  </si>
  <si>
    <t>共同生活援助サービス費</t>
    <rPh sb="0" eb="2">
      <t>キョウドウ</t>
    </rPh>
    <rPh sb="2" eb="4">
      <t>セイカツ</t>
    </rPh>
    <rPh sb="4" eb="6">
      <t>エンジョ</t>
    </rPh>
    <rPh sb="10" eb="11">
      <t>ヒ</t>
    </rPh>
    <phoneticPr fontId="6"/>
  </si>
  <si>
    <t>人員配置体制加算</t>
    <rPh sb="0" eb="2">
      <t>ジンイン</t>
    </rPh>
    <rPh sb="2" eb="4">
      <t>ハイチ</t>
    </rPh>
    <rPh sb="4" eb="6">
      <t>タイセイ</t>
    </rPh>
    <rPh sb="6" eb="8">
      <t>カサン</t>
    </rPh>
    <phoneticPr fontId="15"/>
  </si>
  <si>
    <t>入院時支援特別加算</t>
    <rPh sb="0" eb="2">
      <t>ニュウイン</t>
    </rPh>
    <rPh sb="2" eb="3">
      <t>ジ</t>
    </rPh>
    <rPh sb="3" eb="5">
      <t>シエン</t>
    </rPh>
    <rPh sb="5" eb="7">
      <t>トクベツ</t>
    </rPh>
    <rPh sb="7" eb="9">
      <t>カサン</t>
    </rPh>
    <phoneticPr fontId="6"/>
  </si>
  <si>
    <t>長期入院時支援特別加算</t>
    <rPh sb="0" eb="2">
      <t>チョウキ</t>
    </rPh>
    <rPh sb="2" eb="4">
      <t>ニュウイン</t>
    </rPh>
    <rPh sb="4" eb="5">
      <t>ジ</t>
    </rPh>
    <rPh sb="5" eb="7">
      <t>シエン</t>
    </rPh>
    <rPh sb="7" eb="9">
      <t>トクベツ</t>
    </rPh>
    <rPh sb="9" eb="11">
      <t>カサン</t>
    </rPh>
    <phoneticPr fontId="6"/>
  </si>
  <si>
    <t>帰宅時支援加算</t>
    <rPh sb="0" eb="3">
      <t>キタクジ</t>
    </rPh>
    <rPh sb="3" eb="5">
      <t>シエン</t>
    </rPh>
    <rPh sb="5" eb="7">
      <t>カサン</t>
    </rPh>
    <phoneticPr fontId="6"/>
  </si>
  <si>
    <t>長期帰宅時支援加算</t>
    <rPh sb="0" eb="2">
      <t>チョウキ</t>
    </rPh>
    <rPh sb="2" eb="5">
      <t>キタクジ</t>
    </rPh>
    <rPh sb="5" eb="7">
      <t>シエン</t>
    </rPh>
    <rPh sb="7" eb="9">
      <t>カサン</t>
    </rPh>
    <phoneticPr fontId="6"/>
  </si>
  <si>
    <t>4月</t>
    <rPh sb="1" eb="2">
      <t>ガツ</t>
    </rPh>
    <phoneticPr fontId="6"/>
  </si>
  <si>
    <t>5月</t>
    <rPh sb="1" eb="2">
      <t>ガツ</t>
    </rPh>
    <phoneticPr fontId="6"/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</si>
  <si>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</si>
  <si>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</si>
  <si>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</si>
  <si>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</si>
  <si>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</si>
  <si>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</si>
  <si>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</si>
  <si>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</si>
  <si>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</si>
  <si>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</si>
  <si>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年間サービス費</t>
    <rPh sb="0" eb="2">
      <t>ネンカン</t>
    </rPh>
    <rPh sb="6" eb="7">
      <t>ヒ</t>
    </rPh>
    <phoneticPr fontId="6"/>
  </si>
  <si>
    <t>収入</t>
    <rPh sb="0" eb="2">
      <t>シュウニュウ</t>
    </rPh>
    <phoneticPr fontId="15"/>
  </si>
  <si>
    <t>科目</t>
    <rPh sb="0" eb="2">
      <t>カモク</t>
    </rPh>
    <phoneticPr fontId="15"/>
  </si>
  <si>
    <t>金額（円）</t>
    <rPh sb="0" eb="2">
      <t>キンガク</t>
    </rPh>
    <rPh sb="3" eb="4">
      <t>エン</t>
    </rPh>
    <phoneticPr fontId="15"/>
  </si>
  <si>
    <t>説明</t>
    <rPh sb="0" eb="2">
      <t>セツメイ</t>
    </rPh>
    <phoneticPr fontId="15"/>
  </si>
  <si>
    <t>自立支援給付費</t>
    <rPh sb="0" eb="2">
      <t>ジリツ</t>
    </rPh>
    <rPh sb="2" eb="4">
      <t>シエン</t>
    </rPh>
    <rPh sb="4" eb="6">
      <t>キュウフ</t>
    </rPh>
    <rPh sb="6" eb="7">
      <t>ヒ</t>
    </rPh>
    <phoneticPr fontId="15"/>
  </si>
  <si>
    <t>年間サービス費</t>
    <phoneticPr fontId="15"/>
  </si>
  <si>
    <t>年間サービス費以外の加算</t>
    <rPh sb="7" eb="9">
      <t>イガイ</t>
    </rPh>
    <rPh sb="10" eb="12">
      <t>カサン</t>
    </rPh>
    <phoneticPr fontId="15"/>
  </si>
  <si>
    <t>補助金収入</t>
    <rPh sb="0" eb="3">
      <t>ホジョキン</t>
    </rPh>
    <rPh sb="3" eb="5">
      <t>シュウニュウ</t>
    </rPh>
    <phoneticPr fontId="15"/>
  </si>
  <si>
    <t>習志野市運営費補助金</t>
    <rPh sb="0" eb="3">
      <t>ナラシノ</t>
    </rPh>
    <rPh sb="3" eb="4">
      <t>シ</t>
    </rPh>
    <rPh sb="4" eb="7">
      <t>ウンエイヒ</t>
    </rPh>
    <rPh sb="7" eb="10">
      <t>ホジョキン</t>
    </rPh>
    <phoneticPr fontId="15"/>
  </si>
  <si>
    <t>県開設支援費補助金等</t>
    <rPh sb="0" eb="1">
      <t>ケン</t>
    </rPh>
    <rPh sb="1" eb="3">
      <t>カイセツ</t>
    </rPh>
    <rPh sb="3" eb="5">
      <t>シエン</t>
    </rPh>
    <rPh sb="5" eb="6">
      <t>ヒ</t>
    </rPh>
    <rPh sb="6" eb="9">
      <t>ホジョキン</t>
    </rPh>
    <rPh sb="9" eb="10">
      <t>トウ</t>
    </rPh>
    <phoneticPr fontId="15"/>
  </si>
  <si>
    <t>寄付金等</t>
    <rPh sb="0" eb="3">
      <t>キフキン</t>
    </rPh>
    <rPh sb="3" eb="4">
      <t>トウ</t>
    </rPh>
    <phoneticPr fontId="15"/>
  </si>
  <si>
    <t>寄付金</t>
    <rPh sb="0" eb="3">
      <t>キフキン</t>
    </rPh>
    <phoneticPr fontId="15"/>
  </si>
  <si>
    <t>その他</t>
    <rPh sb="2" eb="3">
      <t>ホカ</t>
    </rPh>
    <phoneticPr fontId="15"/>
  </si>
  <si>
    <t>自立支援給付費の利用者負担（1割負担）</t>
    <rPh sb="0" eb="2">
      <t>ジリツ</t>
    </rPh>
    <rPh sb="2" eb="4">
      <t>シエン</t>
    </rPh>
    <rPh sb="4" eb="6">
      <t>キュウフ</t>
    </rPh>
    <rPh sb="6" eb="7">
      <t>ヒ</t>
    </rPh>
    <rPh sb="8" eb="11">
      <t>リヨウシャ</t>
    </rPh>
    <rPh sb="11" eb="13">
      <t>フタン</t>
    </rPh>
    <rPh sb="15" eb="16">
      <t>ワリ</t>
    </rPh>
    <rPh sb="16" eb="18">
      <t>フタン</t>
    </rPh>
    <phoneticPr fontId="15"/>
  </si>
  <si>
    <t>法人繰入金</t>
    <phoneticPr fontId="15"/>
  </si>
  <si>
    <t>合計</t>
    <rPh sb="0" eb="2">
      <t>ゴウケイ</t>
    </rPh>
    <phoneticPr fontId="15"/>
  </si>
  <si>
    <t>支出</t>
    <rPh sb="0" eb="2">
      <t>シシュツ</t>
    </rPh>
    <phoneticPr fontId="15"/>
  </si>
  <si>
    <t>人件費</t>
    <rPh sb="0" eb="3">
      <t>ジンケンヒ</t>
    </rPh>
    <phoneticPr fontId="15"/>
  </si>
  <si>
    <t>事業費</t>
    <rPh sb="0" eb="3">
      <t>ジギョウヒ</t>
    </rPh>
    <phoneticPr fontId="15"/>
  </si>
  <si>
    <t>・習志野市が支給決定した入居者の分のみを記載しています。</t>
    <rPh sb="1" eb="5">
      <t>ナラシノシ</t>
    </rPh>
    <rPh sb="6" eb="8">
      <t>シキュウ</t>
    </rPh>
    <rPh sb="8" eb="10">
      <t>ケッテイ</t>
    </rPh>
    <rPh sb="12" eb="14">
      <t>ニュウキョ</t>
    </rPh>
    <rPh sb="14" eb="15">
      <t>シャ</t>
    </rPh>
    <rPh sb="16" eb="17">
      <t>ブン</t>
    </rPh>
    <rPh sb="20" eb="22">
      <t>キサイ</t>
    </rPh>
    <phoneticPr fontId="15"/>
  </si>
  <si>
    <t>・対象経費は、名称、種別、理由の如何を問わず、ホームの 運営に要する人件費、運営費等とし、</t>
    <rPh sb="1" eb="3">
      <t>タイショウ</t>
    </rPh>
    <rPh sb="3" eb="5">
      <t>ケイヒ</t>
    </rPh>
    <rPh sb="7" eb="9">
      <t>メイショウ</t>
    </rPh>
    <rPh sb="10" eb="12">
      <t>シュベツ</t>
    </rPh>
    <rPh sb="13" eb="15">
      <t>リユウ</t>
    </rPh>
    <rPh sb="16" eb="18">
      <t>イカガ</t>
    </rPh>
    <rPh sb="19" eb="20">
      <t>ト</t>
    </rPh>
    <phoneticPr fontId="15"/>
  </si>
  <si>
    <t xml:space="preserve"> 建設費、修繕費、 住居の入居者が負担する食材料費・家賃・光熱水費等は含んでおりません。</t>
    <rPh sb="1" eb="4">
      <t>ケンセツヒ</t>
    </rPh>
    <phoneticPr fontId="15"/>
  </si>
  <si>
    <t>法人所在地</t>
    <rPh sb="0" eb="2">
      <t>ホウジン</t>
    </rPh>
    <rPh sb="2" eb="5">
      <t>ショザイチ</t>
    </rPh>
    <phoneticPr fontId="15"/>
  </si>
  <si>
    <t>法人名</t>
    <rPh sb="0" eb="2">
      <t>ホウジン</t>
    </rPh>
    <rPh sb="2" eb="3">
      <t>メイ</t>
    </rPh>
    <phoneticPr fontId="15"/>
  </si>
  <si>
    <t>代表者職・氏名</t>
    <rPh sb="0" eb="3">
      <t>ダイヒョウシャ</t>
    </rPh>
    <rPh sb="3" eb="4">
      <t>ショク</t>
    </rPh>
    <rPh sb="5" eb="7">
      <t>シメイ</t>
    </rPh>
    <phoneticPr fontId="15"/>
  </si>
  <si>
    <t>別記第２号様式（第５条関係）</t>
    <phoneticPr fontId="15"/>
  </si>
  <si>
    <t>習志野市障がい者グループホーム運営費補助金額所要額調書</t>
    <rPh sb="21" eb="22">
      <t>ガク</t>
    </rPh>
    <rPh sb="22" eb="24">
      <t>ショヨウ</t>
    </rPh>
    <rPh sb="24" eb="25">
      <t>ガク</t>
    </rPh>
    <rPh sb="25" eb="27">
      <t>チョウショ</t>
    </rPh>
    <phoneticPr fontId="4"/>
  </si>
  <si>
    <t>別記第３号様式（第５条関係）</t>
    <phoneticPr fontId="4"/>
  </si>
  <si>
    <t>別記第５号様式（第５条関係）</t>
    <rPh sb="0" eb="1">
      <t>ベツ</t>
    </rPh>
    <rPh sb="1" eb="2">
      <t>キ</t>
    </rPh>
    <rPh sb="2" eb="3">
      <t>ダイ</t>
    </rPh>
    <rPh sb="4" eb="5">
      <t>ゴウ</t>
    </rPh>
    <rPh sb="5" eb="7">
      <t>ヨウシキ</t>
    </rPh>
    <rPh sb="8" eb="9">
      <t>ダイ</t>
    </rPh>
    <rPh sb="10" eb="11">
      <t>ジョウ</t>
    </rPh>
    <rPh sb="11" eb="13">
      <t>カンケイ</t>
    </rPh>
    <phoneticPr fontId="6"/>
  </si>
  <si>
    <t>別記第４号様式（第５条及び第７条関係）</t>
    <rPh sb="11" eb="12">
      <t>オヨ</t>
    </rPh>
    <rPh sb="13" eb="14">
      <t>ダイ</t>
    </rPh>
    <rPh sb="15" eb="16">
      <t>ジョウ</t>
    </rPh>
    <phoneticPr fontId="4"/>
  </si>
  <si>
    <t>習志野市障がい者グループホーム運営費補助金年間サービス費算出シート</t>
    <rPh sb="21" eb="23">
      <t>ネンカン</t>
    </rPh>
    <rPh sb="27" eb="28">
      <t>ヒ</t>
    </rPh>
    <rPh sb="28" eb="30">
      <t>サンシュツ</t>
    </rPh>
    <phoneticPr fontId="6"/>
  </si>
  <si>
    <t>習志野市障がい者グループホーム運営費補助金収支予算書</t>
    <rPh sb="0" eb="1">
      <t>ネンド</t>
    </rPh>
    <rPh sb="21" eb="23">
      <t>シュウシ</t>
    </rPh>
    <rPh sb="23" eb="26">
      <t>ヨサンショ</t>
    </rPh>
    <phoneticPr fontId="15"/>
  </si>
  <si>
    <t>管理者</t>
    <rPh sb="0" eb="3">
      <t>カンリシャ</t>
    </rPh>
    <phoneticPr fontId="6"/>
  </si>
  <si>
    <t>習志野市障がい者グループホーム運営費補助金交付申請書</t>
    <rPh sb="0" eb="4">
      <t>ナラシノシ</t>
    </rPh>
    <rPh sb="4" eb="5">
      <t>ショウ</t>
    </rPh>
    <rPh sb="7" eb="8">
      <t>シャ</t>
    </rPh>
    <rPh sb="15" eb="18">
      <t>ウンエイヒ</t>
    </rPh>
    <rPh sb="18" eb="21">
      <t>ホジョキン</t>
    </rPh>
    <rPh sb="21" eb="23">
      <t>コウフ</t>
    </rPh>
    <rPh sb="23" eb="26">
      <t>シンセイショ</t>
    </rPh>
    <phoneticPr fontId="6"/>
  </si>
  <si>
    <t>交付申請</t>
    <rPh sb="0" eb="2">
      <t>コウフ</t>
    </rPh>
    <rPh sb="2" eb="4">
      <t>シンセイ</t>
    </rPh>
    <phoneticPr fontId="4"/>
  </si>
  <si>
    <t>習志野市障がい者グループホーム運営費補助金事業概要書</t>
    <rPh sb="4" eb="5">
      <t>ショウ</t>
    </rPh>
    <rPh sb="7" eb="8">
      <t>シャ</t>
    </rPh>
    <phoneticPr fontId="4"/>
  </si>
  <si>
    <t>【別記第２号様式（所要額調書）】の「④年間サービス費」の算出のため、入居者ごとに作成してください。</t>
    <rPh sb="1" eb="3">
      <t>ベッキ</t>
    </rPh>
    <rPh sb="3" eb="4">
      <t>ダイ</t>
    </rPh>
    <rPh sb="5" eb="6">
      <t>ゴウ</t>
    </rPh>
    <rPh sb="6" eb="8">
      <t>ヨウシキ</t>
    </rPh>
    <rPh sb="9" eb="11">
      <t>ショヨウ</t>
    </rPh>
    <rPh sb="11" eb="12">
      <t>ガク</t>
    </rPh>
    <rPh sb="12" eb="14">
      <t>チョウショ</t>
    </rPh>
    <rPh sb="19" eb="21">
      <t>ネンカン</t>
    </rPh>
    <rPh sb="25" eb="26">
      <t>ヒ</t>
    </rPh>
    <rPh sb="28" eb="30">
      <t>サンシュツ</t>
    </rPh>
    <rPh sb="34" eb="37">
      <t>ニュウキョシャ</t>
    </rPh>
    <rPh sb="40" eb="42">
      <t>サクセイ</t>
    </rPh>
    <phoneticPr fontId="6"/>
  </si>
  <si>
    <t xml:space="preserve">     別記第４号様式（年間サービス費算出シート）を使って算出すること。</t>
    <rPh sb="5" eb="7">
      <t>ベッキ</t>
    </rPh>
    <rPh sb="7" eb="8">
      <t>ダイ</t>
    </rPh>
    <rPh sb="9" eb="10">
      <t>ゴウ</t>
    </rPh>
    <rPh sb="10" eb="12">
      <t>ヨウシキ</t>
    </rPh>
    <rPh sb="13" eb="15">
      <t>ネンカン</t>
    </rPh>
    <rPh sb="19" eb="20">
      <t>ヒ</t>
    </rPh>
    <rPh sb="20" eb="22">
      <t>サンシュツ</t>
    </rPh>
    <rPh sb="27" eb="28">
      <t>ツカ</t>
    </rPh>
    <rPh sb="30" eb="32">
      <t>サンシュツ</t>
    </rPh>
    <phoneticPr fontId="15"/>
  </si>
  <si>
    <t>法人等名</t>
    <rPh sb="0" eb="2">
      <t>ホウジン</t>
    </rPh>
    <rPh sb="2" eb="3">
      <t>トウ</t>
    </rPh>
    <rPh sb="3" eb="4">
      <t>メイ</t>
    </rPh>
    <phoneticPr fontId="15"/>
  </si>
  <si>
    <t>　　　年　　　月　　　日</t>
    <rPh sb="1" eb="2">
      <t>トシ</t>
    </rPh>
    <rPh sb="5" eb="6">
      <t>ガツ</t>
    </rPh>
    <rPh sb="9" eb="10">
      <t>ニチ</t>
    </rPh>
    <phoneticPr fontId="4"/>
  </si>
  <si>
    <t xml:space="preserve">（１）習志野市障がい者グループホーム運営費補助金額所要額調書（別記第２号様式）
（２）習志野市障がい者グループホーム運営費補助金収支予算書（別記第３号様式）
（３）習志野市障がい者グループホーム運営費補助金年間サービス費算出シート
　　　（別記第４号様式）
（４）習志野市障がい者グループホーム運営費補助金事業概要書（別記第５号様式）
</t>
    <phoneticPr fontId="4"/>
  </si>
  <si>
    <t>収入予定額
（【別記第３号様式（収支予算書）】の
年間サービス費と寄付金の合計）
B</t>
    <rPh sb="0" eb="2">
      <t>シュウニュウ</t>
    </rPh>
    <rPh sb="2" eb="4">
      <t>ヨテイ</t>
    </rPh>
    <rPh sb="4" eb="5">
      <t>ガク</t>
    </rPh>
    <rPh sb="8" eb="10">
      <t>ベッキ</t>
    </rPh>
    <rPh sb="10" eb="11">
      <t>ダイ</t>
    </rPh>
    <rPh sb="12" eb="13">
      <t>ゴウ</t>
    </rPh>
    <rPh sb="13" eb="15">
      <t>ヨウシキ</t>
    </rPh>
    <rPh sb="16" eb="18">
      <t>シュウシ</t>
    </rPh>
    <rPh sb="18" eb="21">
      <t>ヨサンショ</t>
    </rPh>
    <rPh sb="25" eb="27">
      <t>ネンカン</t>
    </rPh>
    <rPh sb="31" eb="32">
      <t>ヒ</t>
    </rPh>
    <rPh sb="33" eb="36">
      <t>キフキン</t>
    </rPh>
    <rPh sb="37" eb="39">
      <t>ゴウケイ</t>
    </rPh>
    <phoneticPr fontId="15"/>
  </si>
  <si>
    <t>5  年合計サービス費を【別記第２号様式（所要額調書）】に入力してください。</t>
    <rPh sb="3" eb="4">
      <t>ネン</t>
    </rPh>
    <rPh sb="4" eb="6">
      <t>ゴウケイ</t>
    </rPh>
    <rPh sb="10" eb="11">
      <t>ヒ</t>
    </rPh>
    <rPh sb="13" eb="15">
      <t>ベッキ</t>
    </rPh>
    <rPh sb="15" eb="16">
      <t>ダイ</t>
    </rPh>
    <rPh sb="17" eb="18">
      <t>ゴウ</t>
    </rPh>
    <rPh sb="18" eb="20">
      <t>ヨウシキ</t>
    </rPh>
    <rPh sb="21" eb="23">
      <t>ショヨウ</t>
    </rPh>
    <rPh sb="23" eb="24">
      <t>ガク</t>
    </rPh>
    <rPh sb="24" eb="26">
      <t>チョウショ</t>
    </rPh>
    <rPh sb="29" eb="31">
      <t>ニュウリョク</t>
    </rPh>
    <phoneticPr fontId="6"/>
  </si>
  <si>
    <t>円　⇒別記第２号様式（所要額調書）に入力してください</t>
    <rPh sb="0" eb="1">
      <t>エン</t>
    </rPh>
    <rPh sb="3" eb="5">
      <t>ベッキ</t>
    </rPh>
    <rPh sb="5" eb="6">
      <t>ダイ</t>
    </rPh>
    <rPh sb="7" eb="8">
      <t>ゴウ</t>
    </rPh>
    <rPh sb="8" eb="10">
      <t>ヨウシキ</t>
    </rPh>
    <rPh sb="11" eb="13">
      <t>ショヨウ</t>
    </rPh>
    <rPh sb="13" eb="14">
      <t>ガク</t>
    </rPh>
    <rPh sb="14" eb="16">
      <t>チョウショ</t>
    </rPh>
    <rPh sb="18" eb="20">
      <t>ニュウリョク</t>
    </rPh>
    <phoneticPr fontId="6"/>
  </si>
  <si>
    <t>※第２号様式参照</t>
    <rPh sb="1" eb="2">
      <t>ダイ</t>
    </rPh>
    <rPh sb="3" eb="4">
      <t>ゴウ</t>
    </rPh>
    <rPh sb="4" eb="6">
      <t>ヨウシキ</t>
    </rPh>
    <rPh sb="6" eb="8">
      <t>サンショウ</t>
    </rPh>
    <phoneticPr fontId="15"/>
  </si>
  <si>
    <t>担当者</t>
    <rPh sb="0" eb="3">
      <t>タントウシャ</t>
    </rPh>
    <phoneticPr fontId="6"/>
  </si>
  <si>
    <t>メールアドレス</t>
    <phoneticPr fontId="6"/>
  </si>
  <si>
    <t>担当者</t>
    <rPh sb="0" eb="2">
      <t>タントウ</t>
    </rPh>
    <phoneticPr fontId="6"/>
  </si>
  <si>
    <t>※第２号様式参照</t>
    <phoneticPr fontId="4"/>
  </si>
  <si>
    <t>　令和8年度習志野市障がい者グループホーム運営費補助金の交付について、習志野市補助金等交付規則及び習志野市障がい者グループホーム運営費補助金交付要綱により、次のとおり関係書類を添えて申請します。</t>
    <rPh sb="1" eb="3">
      <t>レイワ</t>
    </rPh>
    <phoneticPr fontId="4"/>
  </si>
  <si>
    <t>また、併せて実績を報告します。</t>
    <phoneticPr fontId="4"/>
  </si>
  <si>
    <t>令和</t>
    <rPh sb="0" eb="2">
      <t>レイワ</t>
    </rPh>
    <phoneticPr fontId="4"/>
  </si>
  <si>
    <t>○○ホーム</t>
    <phoneticPr fontId="15"/>
  </si>
  <si>
    <t>□□ホーム</t>
    <phoneticPr fontId="15"/>
  </si>
  <si>
    <t>▲▲　△△△</t>
    <phoneticPr fontId="15"/>
  </si>
  <si>
    <t>■■　□□</t>
    <phoneticPr fontId="15"/>
  </si>
  <si>
    <t>○○　●●●</t>
    <phoneticPr fontId="15"/>
  </si>
  <si>
    <t>6:1（12：1加配）</t>
  </si>
  <si>
    <t>給与手当・賞与</t>
  </si>
  <si>
    <t>法定福利費</t>
    <rPh sb="0" eb="2">
      <t>ホウテイ</t>
    </rPh>
    <rPh sb="2" eb="4">
      <t>フクリ</t>
    </rPh>
    <rPh sb="4" eb="5">
      <t>ヒ</t>
    </rPh>
    <phoneticPr fontId="1"/>
  </si>
  <si>
    <t>福利厚生費</t>
    <rPh sb="0" eb="2">
      <t>フクリ</t>
    </rPh>
    <rPh sb="2" eb="5">
      <t>コウセイヒ</t>
    </rPh>
    <phoneticPr fontId="1"/>
  </si>
  <si>
    <t>旅費交通費</t>
    <rPh sb="0" eb="2">
      <t>リョヒ</t>
    </rPh>
    <rPh sb="2" eb="5">
      <t>コウツウヒ</t>
    </rPh>
    <phoneticPr fontId="1"/>
  </si>
  <si>
    <t>通信費</t>
    <rPh sb="0" eb="3">
      <t>ツウシンヒ</t>
    </rPh>
    <phoneticPr fontId="1"/>
  </si>
  <si>
    <t>燃料費</t>
    <rPh sb="0" eb="3">
      <t>ネンリョウヒ</t>
    </rPh>
    <phoneticPr fontId="1"/>
  </si>
  <si>
    <t>事務用品費</t>
    <rPh sb="0" eb="3">
      <t>ジムヨウ</t>
    </rPh>
    <rPh sb="3" eb="4">
      <t>ヒン</t>
    </rPh>
    <rPh sb="4" eb="5">
      <t>ヒ</t>
    </rPh>
    <phoneticPr fontId="1"/>
  </si>
  <si>
    <t>諸会費</t>
    <rPh sb="0" eb="1">
      <t>ショ</t>
    </rPh>
    <rPh sb="1" eb="3">
      <t>カイヒ</t>
    </rPh>
    <phoneticPr fontId="1"/>
  </si>
  <si>
    <t>保険料</t>
    <rPh sb="0" eb="3">
      <t>ホケンリョウ</t>
    </rPh>
    <phoneticPr fontId="1"/>
  </si>
  <si>
    <t>消耗品費</t>
    <rPh sb="0" eb="2">
      <t>ショウモウ</t>
    </rPh>
    <rPh sb="2" eb="3">
      <t>ヒン</t>
    </rPh>
    <rPh sb="3" eb="4">
      <t>ヒ</t>
    </rPh>
    <phoneticPr fontId="1"/>
  </si>
  <si>
    <t>新聞図書費</t>
    <rPh sb="0" eb="2">
      <t>シンブン</t>
    </rPh>
    <rPh sb="2" eb="5">
      <t>トショヒ</t>
    </rPh>
    <phoneticPr fontId="1"/>
  </si>
  <si>
    <t>管理諸費</t>
    <rPh sb="0" eb="2">
      <t>カンリ</t>
    </rPh>
    <rPh sb="2" eb="4">
      <t>ショヒ</t>
    </rPh>
    <phoneticPr fontId="1"/>
  </si>
  <si>
    <t>研修費</t>
    <rPh sb="0" eb="3">
      <t>ケンシュウヒ</t>
    </rPh>
    <phoneticPr fontId="1"/>
  </si>
  <si>
    <t>租税公課</t>
    <rPh sb="0" eb="2">
      <t>ソゼイ</t>
    </rPh>
    <rPh sb="2" eb="4">
      <t>コウカ</t>
    </rPh>
    <phoneticPr fontId="1"/>
  </si>
  <si>
    <t>予備費</t>
    <rPh sb="0" eb="3">
      <t>ヨビヒ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</si>
</sst>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[$-411]ggge&quot;年&quot;m&quot;月&quot;d&quot;日&quot;;@"/>
    <numFmt numFmtId="178" formatCode="#,##0&quot;人&quot;"/>
    <numFmt numFmtId="179" formatCode="0.00_ "/>
  </numFmts>
  <fonts count="39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4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rgb="FFFF0000"/>
      <name val="UD デジタル 教科書体 N-R"/>
      <family val="1"/>
      <charset val="128"/>
    </font>
    <font>
      <sz val="8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0.5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ajor"/>
    </font>
    <font>
      <u/>
      <sz val="11"/>
      <name val="ＭＳ Ｐゴシック"/>
      <family val="3"/>
      <charset val="128"/>
      <scheme val="major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color indexed="10"/>
      <name val="ＭＳ Ｐゴシック"/>
      <family val="3"/>
      <charset val="128"/>
    </font>
    <font>
      <sz val="9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1"/>
      <color rgb="FFFF0000"/>
      <name val="ＭＳ Ｐゴシック"/>
      <family val="2"/>
      <scheme val="minor"/>
    </font>
    <font>
      <sz val="12"/>
      <color rgb="FFFF0000"/>
      <name val="游ゴシック"/>
      <family val="3"/>
      <charset val="128"/>
    </font>
    <font>
      <sz val="12"/>
      <color rgb="FFFF0000"/>
      <name val="ＭＳ Ｐ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</borders>
  <cellStyleXfs count="11">
    <xf numFmtId="0" fontId="0" fillId="0" borderId="0"/>
    <xf numFmtId="38" fontId="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38" fontId="1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423">
    <xf numFmtId="0" fontId="0" fillId="0" borderId="0" xfId="0"/>
    <xf numFmtId="0" fontId="7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center" vertical="center"/>
    </xf>
    <xf numFmtId="0" fontId="11" fillId="0" borderId="0" xfId="0" applyFont="1" applyAlignment="1" applyProtection="1">
      <alignment vertical="center"/>
      <protection locked="0"/>
    </xf>
    <xf numFmtId="0" fontId="13" fillId="0" borderId="0" xfId="0" applyFont="1"/>
    <xf numFmtId="0" fontId="13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center" vertical="center" shrinkToFit="1"/>
    </xf>
    <xf numFmtId="0" fontId="9" fillId="0" borderId="0" xfId="0" applyFont="1" applyFill="1" applyBorder="1" applyAlignment="1" applyProtection="1">
      <alignment vertical="center" shrinkToFit="1"/>
      <protection locked="0"/>
    </xf>
    <xf numFmtId="0" fontId="9" fillId="0" borderId="0" xfId="0" applyFont="1" applyBorder="1" applyAlignment="1" applyProtection="1">
      <alignment vertical="center"/>
    </xf>
    <xf numFmtId="0" fontId="9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center" vertical="center"/>
    </xf>
    <xf numFmtId="0" fontId="13" fillId="0" borderId="0" xfId="0" applyFont="1" applyFill="1" applyAlignment="1" applyProtection="1">
      <alignment vertical="center"/>
    </xf>
    <xf numFmtId="0" fontId="9" fillId="0" borderId="2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0" xfId="0" applyFont="1" applyAlignment="1" applyProtection="1">
      <alignment horizontal="centerContinuous" vertical="center"/>
    </xf>
    <xf numFmtId="0" fontId="9" fillId="0" borderId="2" xfId="0" applyFont="1" applyBorder="1" applyAlignment="1" applyProtection="1">
      <alignment horizontal="center" vertical="center" shrinkToFit="1"/>
    </xf>
    <xf numFmtId="0" fontId="12" fillId="0" borderId="0" xfId="0" applyFont="1" applyAlignment="1" applyProtection="1">
      <alignment horizontal="centerContinuous" vertical="center"/>
    </xf>
    <xf numFmtId="0" fontId="12" fillId="0" borderId="0" xfId="0" quotePrefix="1" applyFont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center" vertical="center" shrinkToFit="1"/>
      <protection locked="0"/>
    </xf>
    <xf numFmtId="0" fontId="9" fillId="0" borderId="0" xfId="0" applyFont="1" applyBorder="1" applyAlignment="1" applyProtection="1">
      <alignment horizontal="center" vertical="center"/>
    </xf>
    <xf numFmtId="0" fontId="13" fillId="0" borderId="0" xfId="0" applyFont="1" applyFill="1" applyBorder="1" applyAlignment="1" applyProtection="1">
      <alignment vertical="center"/>
    </xf>
    <xf numFmtId="177" fontId="9" fillId="0" borderId="0" xfId="0" applyNumberFormat="1" applyFont="1" applyBorder="1" applyAlignment="1" applyProtection="1">
      <alignment vertical="center"/>
    </xf>
    <xf numFmtId="0" fontId="9" fillId="0" borderId="0" xfId="0" applyFont="1" applyAlignment="1" applyProtection="1">
      <alignment horizontal="right" vertical="center"/>
    </xf>
    <xf numFmtId="0" fontId="16" fillId="0" borderId="0" xfId="0" applyFont="1" applyFill="1" applyAlignment="1" applyProtection="1">
      <alignment vertical="center"/>
    </xf>
    <xf numFmtId="0" fontId="8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right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176" fontId="8" fillId="0" borderId="0" xfId="0" applyNumberFormat="1" applyFont="1" applyAlignment="1" applyProtection="1">
      <alignment vertical="center"/>
      <protection locked="0"/>
    </xf>
    <xf numFmtId="0" fontId="8" fillId="0" borderId="4" xfId="0" applyFont="1" applyBorder="1" applyAlignment="1" applyProtection="1">
      <alignment vertical="center"/>
      <protection locked="0"/>
    </xf>
    <xf numFmtId="0" fontId="8" fillId="0" borderId="2" xfId="0" applyFont="1" applyBorder="1" applyAlignment="1" applyProtection="1">
      <alignment vertical="center"/>
      <protection locked="0"/>
    </xf>
    <xf numFmtId="38" fontId="8" fillId="0" borderId="12" xfId="1" applyFont="1" applyBorder="1" applyAlignment="1" applyProtection="1">
      <alignment vertical="center"/>
    </xf>
    <xf numFmtId="0" fontId="8" fillId="0" borderId="3" xfId="0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vertical="center"/>
    </xf>
    <xf numFmtId="38" fontId="8" fillId="0" borderId="0" xfId="1" applyFont="1" applyAlignment="1" applyProtection="1">
      <alignment vertical="center"/>
    </xf>
    <xf numFmtId="0" fontId="8" fillId="0" borderId="6" xfId="0" applyFont="1" applyBorder="1" applyAlignment="1" applyProtection="1">
      <alignment vertical="center"/>
    </xf>
    <xf numFmtId="0" fontId="8" fillId="0" borderId="1" xfId="0" applyFont="1" applyBorder="1" applyAlignment="1" applyProtection="1">
      <alignment vertical="center"/>
    </xf>
    <xf numFmtId="0" fontId="8" fillId="0" borderId="11" xfId="0" applyFont="1" applyBorder="1" applyAlignment="1" applyProtection="1">
      <alignment vertical="center"/>
    </xf>
    <xf numFmtId="0" fontId="8" fillId="0" borderId="3" xfId="0" applyFont="1" applyBorder="1" applyAlignment="1" applyProtection="1">
      <alignment vertical="center"/>
      <protection locked="0"/>
    </xf>
    <xf numFmtId="0" fontId="8" fillId="0" borderId="9" xfId="0" applyFont="1" applyBorder="1" applyAlignment="1" applyProtection="1">
      <alignment vertical="center"/>
    </xf>
    <xf numFmtId="0" fontId="8" fillId="0" borderId="7" xfId="0" applyFont="1" applyBorder="1" applyAlignment="1" applyProtection="1">
      <alignment vertical="center"/>
    </xf>
    <xf numFmtId="0" fontId="8" fillId="0" borderId="7" xfId="0" applyFont="1" applyBorder="1" applyAlignment="1" applyProtection="1">
      <alignment vertical="center"/>
      <protection locked="0"/>
    </xf>
    <xf numFmtId="0" fontId="8" fillId="0" borderId="4" xfId="0" applyFont="1" applyBorder="1" applyAlignment="1" applyProtection="1">
      <alignment horizontal="left" vertical="center"/>
    </xf>
    <xf numFmtId="0" fontId="8" fillId="0" borderId="2" xfId="0" applyFont="1" applyBorder="1" applyAlignment="1" applyProtection="1">
      <alignment horizontal="left" vertical="center"/>
    </xf>
    <xf numFmtId="0" fontId="10" fillId="0" borderId="2" xfId="0" applyFont="1" applyBorder="1" applyAlignment="1" applyProtection="1">
      <alignment horizontal="left" vertical="center"/>
    </xf>
    <xf numFmtId="0" fontId="8" fillId="0" borderId="12" xfId="0" applyFont="1" applyBorder="1" applyAlignment="1" applyProtection="1">
      <alignment horizontal="left" vertical="center"/>
      <protection locked="0"/>
    </xf>
    <xf numFmtId="0" fontId="8" fillId="0" borderId="0" xfId="0" applyFont="1" applyBorder="1" applyAlignment="1" applyProtection="1">
      <alignment vertical="center"/>
    </xf>
    <xf numFmtId="0" fontId="8" fillId="0" borderId="0" xfId="0" applyFont="1" applyBorder="1" applyAlignment="1" applyProtection="1">
      <alignment vertical="center" wrapText="1"/>
      <protection locked="0"/>
    </xf>
    <xf numFmtId="0" fontId="9" fillId="0" borderId="0" xfId="0" applyFont="1" applyBorder="1" applyAlignment="1" applyProtection="1">
      <alignment horizontal="right" vertical="center"/>
    </xf>
    <xf numFmtId="0" fontId="8" fillId="0" borderId="2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vertical="center"/>
      <protection locked="0"/>
    </xf>
    <xf numFmtId="0" fontId="13" fillId="0" borderId="0" xfId="0" applyFont="1" applyBorder="1" applyAlignment="1" applyProtection="1">
      <alignment horizontal="center" vertical="center"/>
    </xf>
    <xf numFmtId="0" fontId="13" fillId="0" borderId="0" xfId="0" applyFont="1" applyBorder="1" applyAlignment="1" applyProtection="1">
      <alignment vertical="center"/>
    </xf>
    <xf numFmtId="0" fontId="13" fillId="0" borderId="0" xfId="0" applyFont="1" applyFill="1" applyBorder="1" applyAlignment="1" applyProtection="1">
      <alignment horizontal="center" vertical="center"/>
    </xf>
    <xf numFmtId="0" fontId="9" fillId="0" borderId="3" xfId="0" applyFont="1" applyBorder="1" applyAlignment="1" applyProtection="1">
      <alignment horizontal="center" vertical="center" wrapText="1"/>
    </xf>
    <xf numFmtId="0" fontId="9" fillId="0" borderId="3" xfId="0" applyFont="1" applyFill="1" applyBorder="1" applyAlignment="1" applyProtection="1">
      <alignment horizontal="center" vertical="center" shrinkToFit="1"/>
      <protection locked="0"/>
    </xf>
    <xf numFmtId="0" fontId="9" fillId="0" borderId="1" xfId="0" applyFont="1" applyBorder="1" applyAlignment="1" applyProtection="1">
      <alignment vertical="center"/>
    </xf>
    <xf numFmtId="0" fontId="8" fillId="0" borderId="0" xfId="0" applyFont="1" applyAlignment="1" applyProtection="1">
      <alignment horizontal="center" vertical="center" wrapText="1"/>
      <protection locked="0"/>
    </xf>
    <xf numFmtId="178" fontId="9" fillId="2" borderId="3" xfId="0" applyNumberFormat="1" applyFont="1" applyFill="1" applyBorder="1" applyAlignment="1" applyProtection="1">
      <alignment horizontal="center" vertical="center" wrapText="1"/>
    </xf>
    <xf numFmtId="178" fontId="9" fillId="2" borderId="3" xfId="0" applyNumberFormat="1" applyFont="1" applyFill="1" applyBorder="1" applyAlignment="1" applyProtection="1">
      <alignment horizontal="center" vertical="center"/>
    </xf>
    <xf numFmtId="178" fontId="9" fillId="2" borderId="3" xfId="0" applyNumberFormat="1" applyFont="1" applyFill="1" applyBorder="1" applyAlignment="1" applyProtection="1">
      <alignment horizontal="center" vertical="center" shrinkToFit="1"/>
      <protection locked="0"/>
    </xf>
    <xf numFmtId="178" fontId="9" fillId="0" borderId="3" xfId="0" applyNumberFormat="1" applyFont="1" applyFill="1" applyBorder="1" applyAlignment="1" applyProtection="1">
      <alignment vertical="center"/>
    </xf>
    <xf numFmtId="178" fontId="9" fillId="0" borderId="3" xfId="0" applyNumberFormat="1" applyFont="1" applyFill="1" applyBorder="1" applyAlignment="1" applyProtection="1">
      <alignment vertical="center" wrapText="1"/>
    </xf>
    <xf numFmtId="0" fontId="8" fillId="0" borderId="3" xfId="0" applyFont="1" applyBorder="1" applyAlignment="1" applyProtection="1">
      <alignment horizontal="center" vertical="center" wrapText="1"/>
    </xf>
    <xf numFmtId="0" fontId="12" fillId="0" borderId="0" xfId="7" applyFont="1" applyAlignment="1" applyProtection="1">
      <alignment vertical="center"/>
    </xf>
    <xf numFmtId="0" fontId="8" fillId="0" borderId="0" xfId="7" applyFont="1" applyAlignment="1" applyProtection="1">
      <alignment vertical="center"/>
    </xf>
    <xf numFmtId="0" fontId="8" fillId="0" borderId="0" xfId="7" applyFont="1" applyProtection="1">
      <alignment vertical="center"/>
      <protection locked="0"/>
    </xf>
    <xf numFmtId="0" fontId="8" fillId="0" borderId="0" xfId="7" applyFont="1" applyProtection="1">
      <alignment vertical="center"/>
    </xf>
    <xf numFmtId="0" fontId="8" fillId="0" borderId="0" xfId="7" applyFont="1" applyBorder="1" applyAlignment="1" applyProtection="1">
      <alignment horizontal="left" vertical="center"/>
    </xf>
    <xf numFmtId="0" fontId="9" fillId="0" borderId="0" xfId="7" applyFont="1" applyBorder="1" applyProtection="1">
      <alignment vertical="center"/>
    </xf>
    <xf numFmtId="0" fontId="8" fillId="0" borderId="0" xfId="7" applyFont="1" applyBorder="1" applyProtection="1">
      <alignment vertical="center"/>
    </xf>
    <xf numFmtId="0" fontId="8" fillId="0" borderId="0" xfId="7" applyFont="1" applyBorder="1" applyAlignment="1" applyProtection="1">
      <alignment vertical="center"/>
    </xf>
    <xf numFmtId="0" fontId="8" fillId="0" borderId="0" xfId="7" applyFont="1" applyBorder="1" applyAlignment="1" applyProtection="1">
      <alignment horizontal="right" vertical="center"/>
    </xf>
    <xf numFmtId="0" fontId="8" fillId="0" borderId="0" xfId="7" applyFont="1" applyBorder="1" applyAlignment="1" applyProtection="1">
      <alignment horizontal="center" vertical="center"/>
      <protection locked="0"/>
    </xf>
    <xf numFmtId="0" fontId="8" fillId="3" borderId="3" xfId="7" applyFont="1" applyFill="1" applyBorder="1" applyAlignment="1" applyProtection="1">
      <alignment horizontal="center" vertical="center"/>
    </xf>
    <xf numFmtId="176" fontId="8" fillId="5" borderId="3" xfId="7" applyNumberFormat="1" applyFont="1" applyFill="1" applyBorder="1" applyAlignment="1" applyProtection="1">
      <alignment horizontal="right" vertical="center"/>
      <protection locked="0"/>
    </xf>
    <xf numFmtId="176" fontId="8" fillId="5" borderId="4" xfId="7" applyNumberFormat="1" applyFont="1" applyFill="1" applyBorder="1" applyAlignment="1" applyProtection="1">
      <alignment horizontal="right" vertical="center"/>
      <protection locked="0"/>
    </xf>
    <xf numFmtId="0" fontId="9" fillId="0" borderId="0" xfId="7" applyFont="1" applyProtection="1">
      <alignment vertical="center"/>
    </xf>
    <xf numFmtId="0" fontId="10" fillId="3" borderId="7" xfId="7" applyFont="1" applyFill="1" applyBorder="1" applyAlignment="1" applyProtection="1">
      <alignment horizontal="center" vertical="center"/>
    </xf>
    <xf numFmtId="0" fontId="8" fillId="3" borderId="7" xfId="7" applyFont="1" applyFill="1" applyBorder="1" applyAlignment="1" applyProtection="1">
      <alignment horizontal="center" vertical="center"/>
    </xf>
    <xf numFmtId="0" fontId="8" fillId="3" borderId="9" xfId="7" applyFont="1" applyFill="1" applyBorder="1" applyAlignment="1" applyProtection="1">
      <alignment horizontal="center" vertical="center"/>
    </xf>
    <xf numFmtId="0" fontId="10" fillId="3" borderId="1" xfId="7" applyFont="1" applyFill="1" applyBorder="1" applyAlignment="1" applyProtection="1">
      <alignment horizontal="center" vertical="center"/>
    </xf>
    <xf numFmtId="0" fontId="8" fillId="3" borderId="1" xfId="7" applyFont="1" applyFill="1" applyBorder="1" applyAlignment="1" applyProtection="1">
      <alignment horizontal="center" vertical="center"/>
    </xf>
    <xf numFmtId="0" fontId="8" fillId="3" borderId="6" xfId="7" applyFont="1" applyFill="1" applyBorder="1" applyAlignment="1" applyProtection="1">
      <alignment horizontal="center" vertical="center"/>
    </xf>
    <xf numFmtId="0" fontId="8" fillId="0" borderId="0" xfId="7" applyFont="1" applyBorder="1" applyProtection="1">
      <alignment vertical="center"/>
      <protection locked="0"/>
    </xf>
    <xf numFmtId="49" fontId="8" fillId="5" borderId="0" xfId="7" applyNumberFormat="1" applyFont="1" applyFill="1" applyBorder="1" applyAlignment="1" applyProtection="1">
      <alignment horizontal="center" vertical="center"/>
      <protection locked="0"/>
    </xf>
    <xf numFmtId="0" fontId="8" fillId="5" borderId="0" xfId="7" applyNumberFormat="1" applyFont="1" applyFill="1" applyBorder="1" applyAlignment="1" applyProtection="1">
      <alignment horizontal="center" vertical="center"/>
      <protection locked="0"/>
    </xf>
    <xf numFmtId="0" fontId="8" fillId="0" borderId="0" xfId="7" applyNumberFormat="1" applyFont="1" applyFill="1" applyBorder="1" applyAlignment="1" applyProtection="1">
      <alignment horizontal="center" vertical="center"/>
      <protection locked="0"/>
    </xf>
    <xf numFmtId="49" fontId="8" fillId="5" borderId="0" xfId="7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7" applyNumberFormat="1" applyFont="1" applyFill="1" applyProtection="1">
      <alignment vertical="center"/>
      <protection locked="0"/>
    </xf>
    <xf numFmtId="20" fontId="8" fillId="0" borderId="0" xfId="7" applyNumberFormat="1" applyFont="1" applyProtection="1">
      <alignment vertical="center"/>
      <protection locked="0"/>
    </xf>
    <xf numFmtId="38" fontId="8" fillId="7" borderId="3" xfId="8" applyFont="1" applyFill="1" applyBorder="1" applyAlignment="1" applyProtection="1">
      <alignment horizontal="center" vertical="center"/>
      <protection locked="0"/>
    </xf>
    <xf numFmtId="49" fontId="8" fillId="0" borderId="0" xfId="7" applyNumberFormat="1" applyFont="1" applyFill="1" applyBorder="1" applyAlignment="1" applyProtection="1">
      <alignment horizontal="center" vertical="center"/>
      <protection locked="0"/>
    </xf>
    <xf numFmtId="0" fontId="8" fillId="0" borderId="0" xfId="7" applyFont="1" applyFill="1" applyBorder="1" applyAlignment="1" applyProtection="1">
      <alignment horizontal="center" vertical="center"/>
      <protection locked="0"/>
    </xf>
    <xf numFmtId="0" fontId="14" fillId="0" borderId="0" xfId="7">
      <alignment vertical="center"/>
    </xf>
    <xf numFmtId="0" fontId="23" fillId="0" borderId="0" xfId="7" applyFont="1" applyAlignment="1">
      <alignment vertical="center"/>
    </xf>
    <xf numFmtId="0" fontId="22" fillId="0" borderId="0" xfId="7" applyFont="1">
      <alignment vertical="center"/>
    </xf>
    <xf numFmtId="0" fontId="14" fillId="3" borderId="3" xfId="7" applyFill="1" applyBorder="1" applyAlignment="1">
      <alignment horizontal="center" vertical="center"/>
    </xf>
    <xf numFmtId="0" fontId="14" fillId="0" borderId="44" xfId="7" applyFont="1" applyBorder="1" applyAlignment="1" applyProtection="1">
      <alignment vertical="center" shrinkToFit="1"/>
      <protection locked="0"/>
    </xf>
    <xf numFmtId="38" fontId="0" fillId="0" borderId="44" xfId="8" applyFont="1" applyBorder="1" applyProtection="1">
      <alignment vertical="center"/>
      <protection locked="0"/>
    </xf>
    <xf numFmtId="0" fontId="24" fillId="0" borderId="44" xfId="7" applyFont="1" applyBorder="1" applyAlignment="1" applyProtection="1">
      <alignment vertical="center" shrinkToFit="1"/>
      <protection locked="0"/>
    </xf>
    <xf numFmtId="0" fontId="14" fillId="0" borderId="5" xfId="7" applyFont="1" applyBorder="1" applyAlignment="1" applyProtection="1">
      <alignment vertical="center" shrinkToFit="1"/>
      <protection locked="0"/>
    </xf>
    <xf numFmtId="38" fontId="0" fillId="0" borderId="45" xfId="8" applyFont="1" applyBorder="1" applyProtection="1">
      <alignment vertical="center"/>
      <protection locked="0"/>
    </xf>
    <xf numFmtId="0" fontId="24" fillId="0" borderId="5" xfId="7" applyFont="1" applyBorder="1" applyAlignment="1" applyProtection="1">
      <alignment vertical="center" shrinkToFit="1"/>
      <protection locked="0"/>
    </xf>
    <xf numFmtId="0" fontId="14" fillId="0" borderId="44" xfId="7" applyBorder="1" applyAlignment="1" applyProtection="1">
      <alignment vertical="center" shrinkToFit="1"/>
      <protection locked="0"/>
    </xf>
    <xf numFmtId="38" fontId="0" fillId="0" borderId="46" xfId="8" applyFont="1" applyBorder="1" applyProtection="1">
      <alignment vertical="center"/>
      <protection locked="0"/>
    </xf>
    <xf numFmtId="0" fontId="14" fillId="0" borderId="13" xfId="7" applyBorder="1" applyAlignment="1" applyProtection="1">
      <alignment vertical="center" shrinkToFit="1"/>
      <protection locked="0"/>
    </xf>
    <xf numFmtId="38" fontId="0" fillId="0" borderId="0" xfId="8" applyFont="1" applyProtection="1">
      <alignment vertical="center"/>
      <protection locked="0"/>
    </xf>
    <xf numFmtId="0" fontId="24" fillId="0" borderId="13" xfId="7" applyFont="1" applyBorder="1" applyAlignment="1" applyProtection="1">
      <alignment vertical="center" shrinkToFit="1"/>
      <protection locked="0"/>
    </xf>
    <xf numFmtId="0" fontId="14" fillId="3" borderId="8" xfId="7" applyFill="1" applyBorder="1" applyProtection="1">
      <alignment vertical="center"/>
      <protection locked="0"/>
    </xf>
    <xf numFmtId="0" fontId="14" fillId="0" borderId="8" xfId="7" applyBorder="1" applyProtection="1">
      <alignment vertical="center"/>
      <protection locked="0"/>
    </xf>
    <xf numFmtId="38" fontId="0" fillId="8" borderId="3" xfId="8" applyFont="1" applyFill="1" applyBorder="1" applyProtection="1">
      <alignment vertical="center"/>
      <protection locked="0"/>
    </xf>
    <xf numFmtId="0" fontId="24" fillId="0" borderId="8" xfId="7" applyFont="1" applyBorder="1" applyAlignment="1" applyProtection="1">
      <alignment vertical="center" shrinkToFit="1"/>
      <protection locked="0"/>
    </xf>
    <xf numFmtId="0" fontId="14" fillId="0" borderId="47" xfId="7" applyFont="1" applyBorder="1" applyAlignment="1" applyProtection="1">
      <alignment vertical="center" shrinkToFit="1"/>
      <protection locked="0"/>
    </xf>
    <xf numFmtId="0" fontId="24" fillId="0" borderId="48" xfId="7" applyFont="1" applyBorder="1" applyAlignment="1" applyProtection="1">
      <alignment vertical="center" shrinkToFit="1"/>
      <protection locked="0"/>
    </xf>
    <xf numFmtId="0" fontId="14" fillId="3" borderId="13" xfId="7" applyFill="1" applyBorder="1" applyProtection="1">
      <alignment vertical="center"/>
      <protection locked="0"/>
    </xf>
    <xf numFmtId="0" fontId="14" fillId="0" borderId="49" xfId="7" applyBorder="1" applyProtection="1">
      <alignment vertical="center"/>
      <protection locked="0"/>
    </xf>
    <xf numFmtId="38" fontId="0" fillId="0" borderId="49" xfId="8" applyFont="1" applyBorder="1" applyProtection="1">
      <alignment vertical="center"/>
      <protection locked="0"/>
    </xf>
    <xf numFmtId="0" fontId="24" fillId="0" borderId="50" xfId="7" applyFont="1" applyBorder="1" applyAlignment="1" applyProtection="1">
      <alignment vertical="center" shrinkToFit="1"/>
      <protection locked="0"/>
    </xf>
    <xf numFmtId="0" fontId="14" fillId="0" borderId="51" xfId="7" applyBorder="1" applyProtection="1">
      <alignment vertical="center"/>
      <protection locked="0"/>
    </xf>
    <xf numFmtId="0" fontId="14" fillId="3" borderId="5" xfId="7" applyFill="1" applyBorder="1" applyProtection="1">
      <alignment vertical="center"/>
      <protection locked="0"/>
    </xf>
    <xf numFmtId="0" fontId="14" fillId="0" borderId="52" xfId="7" applyBorder="1" applyProtection="1">
      <alignment vertical="center"/>
      <protection locked="0"/>
    </xf>
    <xf numFmtId="0" fontId="24" fillId="0" borderId="53" xfId="7" applyFont="1" applyBorder="1" applyAlignment="1" applyProtection="1">
      <alignment vertical="center" shrinkToFit="1"/>
      <protection locked="0"/>
    </xf>
    <xf numFmtId="0" fontId="14" fillId="0" borderId="3" xfId="7" applyBorder="1" applyAlignment="1">
      <alignment vertical="center" shrinkToFit="1"/>
    </xf>
    <xf numFmtId="0" fontId="14" fillId="0" borderId="0" xfId="7" applyFont="1">
      <alignment vertical="center"/>
    </xf>
    <xf numFmtId="0" fontId="14" fillId="3" borderId="3" xfId="7" applyFont="1" applyFill="1" applyBorder="1" applyAlignment="1">
      <alignment horizontal="center" vertical="center"/>
    </xf>
    <xf numFmtId="0" fontId="14" fillId="0" borderId="44" xfId="7" applyBorder="1" applyProtection="1">
      <alignment vertical="center"/>
      <protection locked="0"/>
    </xf>
    <xf numFmtId="0" fontId="24" fillId="0" borderId="49" xfId="7" applyFont="1" applyBorder="1" applyAlignment="1" applyProtection="1">
      <alignment vertical="center" shrinkToFit="1"/>
      <protection locked="0"/>
    </xf>
    <xf numFmtId="0" fontId="14" fillId="0" borderId="45" xfId="7" applyBorder="1" applyProtection="1">
      <alignment vertical="center"/>
      <protection locked="0"/>
    </xf>
    <xf numFmtId="0" fontId="24" fillId="0" borderId="45" xfId="7" applyFont="1" applyBorder="1" applyAlignment="1" applyProtection="1">
      <alignment vertical="center" shrinkToFit="1"/>
      <protection locked="0"/>
    </xf>
    <xf numFmtId="0" fontId="14" fillId="0" borderId="54" xfId="7" applyBorder="1" applyProtection="1">
      <alignment vertical="center"/>
      <protection locked="0"/>
    </xf>
    <xf numFmtId="38" fontId="0" fillId="0" borderId="54" xfId="8" applyFont="1" applyBorder="1" applyProtection="1">
      <alignment vertical="center"/>
      <protection locked="0"/>
    </xf>
    <xf numFmtId="0" fontId="24" fillId="0" borderId="54" xfId="7" applyFont="1" applyBorder="1" applyAlignment="1" applyProtection="1">
      <alignment vertical="center" shrinkToFit="1"/>
      <protection locked="0"/>
    </xf>
    <xf numFmtId="0" fontId="14" fillId="0" borderId="56" xfId="7" applyBorder="1" applyProtection="1">
      <alignment vertical="center"/>
      <protection locked="0"/>
    </xf>
    <xf numFmtId="38" fontId="0" fillId="0" borderId="56" xfId="8" applyFont="1" applyBorder="1" applyProtection="1">
      <alignment vertical="center"/>
      <protection locked="0"/>
    </xf>
    <xf numFmtId="0" fontId="24" fillId="0" borderId="56" xfId="7" applyFont="1" applyBorder="1" applyAlignment="1" applyProtection="1">
      <alignment vertical="center" shrinkToFit="1"/>
      <protection locked="0"/>
    </xf>
    <xf numFmtId="0" fontId="24" fillId="0" borderId="3" xfId="7" applyFont="1" applyBorder="1" applyAlignment="1">
      <alignment vertical="center" shrinkToFit="1"/>
    </xf>
    <xf numFmtId="0" fontId="25" fillId="0" borderId="0" xfId="7" applyFont="1">
      <alignment vertical="center"/>
    </xf>
    <xf numFmtId="0" fontId="14" fillId="0" borderId="0" xfId="7" applyBorder="1" applyAlignment="1" applyProtection="1">
      <alignment horizontal="right" vertical="center"/>
      <protection locked="0"/>
    </xf>
    <xf numFmtId="0" fontId="26" fillId="0" borderId="0" xfId="9" applyFont="1">
      <alignment vertical="center"/>
    </xf>
    <xf numFmtId="0" fontId="26" fillId="0" borderId="3" xfId="9" applyFont="1" applyBorder="1" applyAlignment="1">
      <alignment horizontal="center" vertical="center"/>
    </xf>
    <xf numFmtId="0" fontId="27" fillId="0" borderId="0" xfId="9" applyFont="1">
      <alignment vertical="center"/>
    </xf>
    <xf numFmtId="0" fontId="29" fillId="0" borderId="0" xfId="9" applyFont="1">
      <alignment vertical="center"/>
    </xf>
    <xf numFmtId="0" fontId="26" fillId="0" borderId="31" xfId="9" applyFont="1" applyBorder="1">
      <alignment vertical="center"/>
    </xf>
    <xf numFmtId="0" fontId="26" fillId="0" borderId="32" xfId="9" applyFont="1" applyBorder="1">
      <alignment vertical="center"/>
    </xf>
    <xf numFmtId="0" fontId="26" fillId="0" borderId="33" xfId="9" applyFont="1" applyBorder="1">
      <alignment vertical="center"/>
    </xf>
    <xf numFmtId="0" fontId="26" fillId="0" borderId="34" xfId="9" applyFont="1" applyBorder="1">
      <alignment vertical="center"/>
    </xf>
    <xf numFmtId="0" fontId="26" fillId="0" borderId="0" xfId="9" applyFont="1" applyBorder="1">
      <alignment vertical="center"/>
    </xf>
    <xf numFmtId="0" fontId="26" fillId="0" borderId="35" xfId="9" applyFont="1" applyBorder="1">
      <alignment vertical="center"/>
    </xf>
    <xf numFmtId="0" fontId="26" fillId="0" borderId="36" xfId="9" applyFont="1" applyBorder="1">
      <alignment vertical="center"/>
    </xf>
    <xf numFmtId="0" fontId="26" fillId="0" borderId="37" xfId="9" applyFont="1" applyBorder="1">
      <alignment vertical="center"/>
    </xf>
    <xf numFmtId="0" fontId="26" fillId="0" borderId="38" xfId="9" applyFont="1" applyBorder="1">
      <alignment vertical="center"/>
    </xf>
    <xf numFmtId="0" fontId="26" fillId="3" borderId="3" xfId="9" applyFont="1" applyFill="1" applyBorder="1" applyAlignment="1">
      <alignment vertical="center"/>
    </xf>
    <xf numFmtId="2" fontId="29" fillId="0" borderId="0" xfId="9" applyNumberFormat="1" applyFont="1" applyFill="1" applyBorder="1" applyAlignment="1" applyProtection="1">
      <alignment horizontal="left" vertical="center"/>
      <protection locked="0"/>
    </xf>
    <xf numFmtId="0" fontId="26" fillId="0" borderId="0" xfId="9" applyFont="1" applyFill="1">
      <alignment vertical="center"/>
    </xf>
    <xf numFmtId="0" fontId="26" fillId="3" borderId="4" xfId="9" applyFont="1" applyFill="1" applyBorder="1" applyAlignment="1">
      <alignment horizontal="center" vertical="center"/>
    </xf>
    <xf numFmtId="0" fontId="26" fillId="0" borderId="0" xfId="9" applyFont="1" applyFill="1" applyAlignment="1">
      <alignment horizontal="left" vertical="center"/>
    </xf>
    <xf numFmtId="0" fontId="26" fillId="3" borderId="3" xfId="9" applyFont="1" applyFill="1" applyBorder="1" applyAlignment="1">
      <alignment horizontal="center" vertical="center" shrinkToFit="1"/>
    </xf>
    <xf numFmtId="0" fontId="26" fillId="3" borderId="8" xfId="9" applyFont="1" applyFill="1" applyBorder="1" applyAlignment="1">
      <alignment horizontal="center" vertical="center" shrinkToFit="1"/>
    </xf>
    <xf numFmtId="0" fontId="14" fillId="3" borderId="8" xfId="9" applyFont="1" applyFill="1" applyBorder="1" applyAlignment="1">
      <alignment horizontal="center" vertical="center" shrinkToFit="1"/>
    </xf>
    <xf numFmtId="38" fontId="31" fillId="5" borderId="3" xfId="10" applyFont="1" applyFill="1" applyBorder="1" applyAlignment="1">
      <alignment vertical="center"/>
    </xf>
    <xf numFmtId="0" fontId="8" fillId="0" borderId="3" xfId="7" applyFont="1" applyBorder="1" applyAlignment="1" applyProtection="1">
      <alignment horizontal="center" vertical="center"/>
    </xf>
    <xf numFmtId="0" fontId="14" fillId="0" borderId="0" xfId="7" applyAlignment="1">
      <alignment horizontal="right" vertical="center"/>
    </xf>
    <xf numFmtId="0" fontId="26" fillId="0" borderId="0" xfId="9" applyFont="1" applyBorder="1" applyAlignment="1">
      <alignment horizontal="center" vertical="center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 shrinkToFit="1"/>
      <protection locked="0"/>
    </xf>
    <xf numFmtId="38" fontId="0" fillId="9" borderId="3" xfId="8" applyFont="1" applyFill="1" applyBorder="1">
      <alignment vertical="center"/>
    </xf>
    <xf numFmtId="38" fontId="29" fillId="4" borderId="17" xfId="10" applyFont="1" applyFill="1" applyBorder="1" applyProtection="1">
      <alignment vertical="center"/>
      <protection locked="0"/>
    </xf>
    <xf numFmtId="38" fontId="29" fillId="4" borderId="40" xfId="10" applyFont="1" applyFill="1" applyBorder="1" applyProtection="1">
      <alignment vertical="center"/>
      <protection locked="0"/>
    </xf>
    <xf numFmtId="38" fontId="29" fillId="4" borderId="41" xfId="10" applyFont="1" applyFill="1" applyBorder="1" applyProtection="1">
      <alignment vertical="center"/>
      <protection locked="0"/>
    </xf>
    <xf numFmtId="38" fontId="29" fillId="4" borderId="18" xfId="10" applyFont="1" applyFill="1" applyBorder="1" applyProtection="1">
      <alignment vertical="center"/>
      <protection locked="0"/>
    </xf>
    <xf numFmtId="38" fontId="29" fillId="4" borderId="19" xfId="10" applyFont="1" applyFill="1" applyBorder="1" applyProtection="1">
      <alignment vertical="center"/>
      <protection locked="0"/>
    </xf>
    <xf numFmtId="38" fontId="29" fillId="4" borderId="12" xfId="10" applyFont="1" applyFill="1" applyBorder="1" applyProtection="1">
      <alignment vertical="center"/>
      <protection locked="0"/>
    </xf>
    <xf numFmtId="38" fontId="29" fillId="4" borderId="3" xfId="10" applyFont="1" applyFill="1" applyBorder="1" applyProtection="1">
      <alignment vertical="center"/>
      <protection locked="0"/>
    </xf>
    <xf numFmtId="38" fontId="29" fillId="4" borderId="20" xfId="10" applyFont="1" applyFill="1" applyBorder="1" applyProtection="1">
      <alignment vertical="center"/>
      <protection locked="0"/>
    </xf>
    <xf numFmtId="38" fontId="29" fillId="4" borderId="21" xfId="10" applyFont="1" applyFill="1" applyBorder="1" applyProtection="1">
      <alignment vertical="center"/>
      <protection locked="0"/>
    </xf>
    <xf numFmtId="38" fontId="29" fillId="4" borderId="42" xfId="10" applyFont="1" applyFill="1" applyBorder="1" applyProtection="1">
      <alignment vertical="center"/>
      <protection locked="0"/>
    </xf>
    <xf numFmtId="38" fontId="29" fillId="4" borderId="43" xfId="10" applyFont="1" applyFill="1" applyBorder="1" applyProtection="1">
      <alignment vertical="center"/>
      <protection locked="0"/>
    </xf>
    <xf numFmtId="38" fontId="29" fillId="4" borderId="22" xfId="10" applyFont="1" applyFill="1" applyBorder="1" applyProtection="1">
      <alignment vertical="center"/>
      <protection locked="0"/>
    </xf>
    <xf numFmtId="38" fontId="25" fillId="0" borderId="12" xfId="10" applyFont="1" applyFill="1" applyBorder="1">
      <alignment vertical="center"/>
    </xf>
    <xf numFmtId="38" fontId="25" fillId="0" borderId="3" xfId="10" applyFont="1" applyFill="1" applyBorder="1" applyProtection="1">
      <alignment vertical="center"/>
    </xf>
    <xf numFmtId="38" fontId="25" fillId="0" borderId="3" xfId="9" applyNumberFormat="1" applyFont="1" applyFill="1" applyBorder="1">
      <alignment vertical="center"/>
    </xf>
    <xf numFmtId="2" fontId="29" fillId="4" borderId="39" xfId="9" applyNumberFormat="1" applyFont="1" applyFill="1" applyBorder="1" applyAlignment="1" applyProtection="1">
      <alignment horizontal="center" vertical="center"/>
      <protection locked="0"/>
    </xf>
    <xf numFmtId="0" fontId="14" fillId="3" borderId="3" xfId="7" applyFont="1" applyFill="1" applyBorder="1" applyAlignment="1">
      <alignment horizontal="center" vertical="center"/>
    </xf>
    <xf numFmtId="0" fontId="14" fillId="3" borderId="3" xfId="7" applyFill="1" applyBorder="1" applyAlignment="1">
      <alignment horizontal="center" vertical="center"/>
    </xf>
    <xf numFmtId="0" fontId="8" fillId="3" borderId="3" xfId="7" applyFont="1" applyFill="1" applyBorder="1" applyAlignment="1" applyProtection="1">
      <alignment horizontal="center" vertical="center"/>
    </xf>
    <xf numFmtId="0" fontId="8" fillId="3" borderId="9" xfId="7" applyFont="1" applyFill="1" applyBorder="1" applyAlignment="1" applyProtection="1">
      <alignment horizontal="center" vertical="center"/>
    </xf>
    <xf numFmtId="0" fontId="8" fillId="3" borderId="7" xfId="7" applyFont="1" applyFill="1" applyBorder="1" applyAlignment="1" applyProtection="1">
      <alignment horizontal="center" vertical="center"/>
    </xf>
    <xf numFmtId="0" fontId="8" fillId="3" borderId="6" xfId="7" applyFont="1" applyFill="1" applyBorder="1" applyAlignment="1" applyProtection="1">
      <alignment horizontal="center" vertical="center"/>
    </xf>
    <xf numFmtId="0" fontId="8" fillId="3" borderId="1" xfId="7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right" vertical="center"/>
      <protection locked="0"/>
    </xf>
    <xf numFmtId="38" fontId="35" fillId="0" borderId="44" xfId="8" applyFont="1" applyBorder="1" applyProtection="1">
      <alignment vertical="center"/>
      <protection locked="0"/>
    </xf>
    <xf numFmtId="38" fontId="35" fillId="0" borderId="45" xfId="8" applyFont="1" applyBorder="1" applyProtection="1">
      <alignment vertical="center"/>
      <protection locked="0"/>
    </xf>
    <xf numFmtId="38" fontId="35" fillId="0" borderId="46" xfId="8" applyFont="1" applyBorder="1" applyProtection="1">
      <alignment vertical="center"/>
      <protection locked="0"/>
    </xf>
    <xf numFmtId="38" fontId="35" fillId="0" borderId="49" xfId="8" applyFont="1" applyBorder="1" applyProtection="1">
      <alignment vertical="center"/>
      <protection locked="0"/>
    </xf>
    <xf numFmtId="38" fontId="36" fillId="9" borderId="3" xfId="8" applyFont="1" applyFill="1" applyBorder="1">
      <alignment vertical="center"/>
    </xf>
    <xf numFmtId="38" fontId="34" fillId="0" borderId="44" xfId="8" applyFont="1" applyBorder="1" applyProtection="1">
      <alignment vertical="center"/>
      <protection locked="0"/>
    </xf>
    <xf numFmtId="38" fontId="34" fillId="0" borderId="49" xfId="8" applyFont="1" applyBorder="1" applyProtection="1">
      <alignment vertical="center"/>
      <protection locked="0"/>
    </xf>
    <xf numFmtId="38" fontId="34" fillId="0" borderId="54" xfId="8" applyFont="1" applyBorder="1" applyProtection="1">
      <alignment vertical="center"/>
      <protection locked="0"/>
    </xf>
    <xf numFmtId="38" fontId="37" fillId="4" borderId="17" xfId="8" applyFont="1" applyFill="1" applyBorder="1" applyProtection="1">
      <alignment vertical="center"/>
      <protection locked="0"/>
    </xf>
    <xf numFmtId="38" fontId="37" fillId="4" borderId="19" xfId="8" applyFont="1" applyFill="1" applyBorder="1" applyProtection="1">
      <alignment vertical="center"/>
      <protection locked="0"/>
    </xf>
    <xf numFmtId="38" fontId="37" fillId="4" borderId="21" xfId="8" applyFont="1" applyFill="1" applyBorder="1" applyProtection="1">
      <alignment vertical="center"/>
      <protection locked="0"/>
    </xf>
    <xf numFmtId="38" fontId="38" fillId="4" borderId="41" xfId="10" applyFont="1" applyFill="1" applyBorder="1" applyProtection="1">
      <alignment vertical="center"/>
      <protection locked="0"/>
    </xf>
    <xf numFmtId="38" fontId="38" fillId="4" borderId="3" xfId="10" applyFont="1" applyFill="1" applyBorder="1" applyProtection="1">
      <alignment vertical="center"/>
      <protection locked="0"/>
    </xf>
    <xf numFmtId="38" fontId="38" fillId="4" borderId="43" xfId="10" applyFont="1" applyFill="1" applyBorder="1" applyProtection="1">
      <alignment vertical="center"/>
      <protection locked="0"/>
    </xf>
    <xf numFmtId="2" fontId="38" fillId="4" borderId="39" xfId="9" applyNumberFormat="1" applyFont="1" applyFill="1" applyBorder="1" applyAlignment="1" applyProtection="1">
      <alignment horizontal="center" vertical="center"/>
      <protection locked="0"/>
    </xf>
    <xf numFmtId="0" fontId="38" fillId="0" borderId="3" xfId="9" applyFont="1" applyFill="1" applyBorder="1" applyAlignment="1" applyProtection="1">
      <alignment horizontal="center" vertical="center"/>
    </xf>
    <xf numFmtId="0" fontId="29" fillId="0" borderId="3" xfId="9" applyFont="1" applyFill="1" applyBorder="1" applyAlignment="1" applyProtection="1">
      <alignment horizontal="center" vertical="center"/>
    </xf>
    <xf numFmtId="38" fontId="8" fillId="0" borderId="8" xfId="8" applyFont="1" applyFill="1" applyBorder="1" applyAlignment="1" applyProtection="1">
      <alignment vertical="center"/>
    </xf>
    <xf numFmtId="38" fontId="8" fillId="0" borderId="5" xfId="8" applyFont="1" applyFill="1" applyBorder="1" applyAlignment="1" applyProtection="1">
      <alignment vertical="center"/>
    </xf>
    <xf numFmtId="0" fontId="20" fillId="0" borderId="0" xfId="7" applyFont="1" applyBorder="1" applyAlignment="1" applyProtection="1">
      <alignment vertical="top" shrinkToFit="1"/>
    </xf>
    <xf numFmtId="38" fontId="8" fillId="0" borderId="9" xfId="8" applyFont="1" applyFill="1" applyBorder="1" applyAlignment="1" applyProtection="1">
      <alignment horizontal="right" vertical="center"/>
    </xf>
    <xf numFmtId="38" fontId="8" fillId="0" borderId="7" xfId="8" applyFont="1" applyFill="1" applyBorder="1" applyAlignment="1" applyProtection="1">
      <alignment horizontal="right" vertical="center"/>
    </xf>
    <xf numFmtId="38" fontId="8" fillId="0" borderId="6" xfId="8" applyFont="1" applyFill="1" applyBorder="1" applyAlignment="1" applyProtection="1">
      <alignment horizontal="right" vertical="center"/>
    </xf>
    <xf numFmtId="38" fontId="8" fillId="0" borderId="1" xfId="8" applyFont="1" applyFill="1" applyBorder="1" applyAlignment="1" applyProtection="1">
      <alignment horizontal="right" vertical="center"/>
    </xf>
    <xf numFmtId="0" fontId="8" fillId="0" borderId="19" xfId="7" applyFont="1" applyFill="1" applyBorder="1" applyAlignment="1" applyProtection="1">
      <alignment horizontal="right" vertical="center"/>
      <protection locked="0"/>
    </xf>
    <xf numFmtId="0" fontId="8" fillId="0" borderId="20" xfId="7" applyFont="1" applyFill="1" applyBorder="1" applyAlignment="1" applyProtection="1">
      <alignment horizontal="right" vertical="center"/>
      <protection locked="0"/>
    </xf>
    <xf numFmtId="0" fontId="8" fillId="0" borderId="21" xfId="7" applyFont="1" applyFill="1" applyBorder="1" applyAlignment="1" applyProtection="1">
      <alignment horizontal="right" vertical="center"/>
      <protection locked="0"/>
    </xf>
    <xf numFmtId="0" fontId="8" fillId="0" borderId="22" xfId="7" applyFont="1" applyFill="1" applyBorder="1" applyAlignment="1" applyProtection="1">
      <alignment horizontal="right" vertical="center"/>
      <protection locked="0"/>
    </xf>
    <xf numFmtId="3" fontId="8" fillId="0" borderId="10" xfId="7" applyNumberFormat="1" applyFont="1" applyFill="1" applyBorder="1" applyAlignment="1" applyProtection="1">
      <alignment vertical="center"/>
    </xf>
    <xf numFmtId="3" fontId="8" fillId="0" borderId="11" xfId="7" applyNumberFormat="1" applyFont="1" applyFill="1" applyBorder="1" applyAlignment="1" applyProtection="1">
      <alignment vertical="center"/>
    </xf>
    <xf numFmtId="0" fontId="8" fillId="0" borderId="9" xfId="7" applyFont="1" applyBorder="1" applyAlignment="1" applyProtection="1">
      <alignment horizontal="center" vertical="center"/>
    </xf>
    <xf numFmtId="0" fontId="8" fillId="0" borderId="0" xfId="7" applyFont="1" applyBorder="1" applyAlignment="1" applyProtection="1">
      <alignment horizontal="center" vertical="center"/>
    </xf>
    <xf numFmtId="0" fontId="8" fillId="0" borderId="7" xfId="7" applyFont="1" applyBorder="1" applyAlignment="1" applyProtection="1">
      <alignment horizontal="center" vertical="center"/>
    </xf>
    <xf numFmtId="0" fontId="8" fillId="0" borderId="16" xfId="7" applyFont="1" applyBorder="1" applyAlignment="1" applyProtection="1">
      <alignment horizontal="center" vertical="center"/>
    </xf>
    <xf numFmtId="0" fontId="8" fillId="0" borderId="6" xfId="7" applyFont="1" applyBorder="1" applyAlignment="1" applyProtection="1">
      <alignment horizontal="center" vertical="center"/>
    </xf>
    <xf numFmtId="0" fontId="8" fillId="0" borderId="1" xfId="7" applyFont="1" applyBorder="1" applyAlignment="1" applyProtection="1">
      <alignment horizontal="center" vertical="center"/>
    </xf>
    <xf numFmtId="0" fontId="8" fillId="0" borderId="11" xfId="7" applyFont="1" applyBorder="1" applyAlignment="1" applyProtection="1">
      <alignment horizontal="center" vertical="center"/>
    </xf>
    <xf numFmtId="179" fontId="8" fillId="0" borderId="30" xfId="7" applyNumberFormat="1" applyFont="1" applyFill="1" applyBorder="1" applyAlignment="1" applyProtection="1">
      <alignment horizontal="center" vertical="center"/>
    </xf>
    <xf numFmtId="179" fontId="8" fillId="0" borderId="14" xfId="7" applyNumberFormat="1" applyFont="1" applyFill="1" applyBorder="1" applyAlignment="1" applyProtection="1">
      <alignment horizontal="center" vertical="center"/>
    </xf>
    <xf numFmtId="0" fontId="8" fillId="0" borderId="14" xfId="7" applyFont="1" applyFill="1" applyBorder="1" applyAlignment="1" applyProtection="1">
      <alignment horizontal="right" vertical="center"/>
    </xf>
    <xf numFmtId="38" fontId="8" fillId="0" borderId="9" xfId="8" applyFont="1" applyFill="1" applyBorder="1" applyAlignment="1" applyProtection="1">
      <alignment vertical="center"/>
    </xf>
    <xf numFmtId="38" fontId="8" fillId="0" borderId="10" xfId="8" applyFont="1" applyFill="1" applyBorder="1" applyAlignment="1" applyProtection="1">
      <alignment vertical="center"/>
    </xf>
    <xf numFmtId="38" fontId="8" fillId="0" borderId="6" xfId="8" applyFont="1" applyFill="1" applyBorder="1" applyAlignment="1" applyProtection="1">
      <alignment vertical="center"/>
    </xf>
    <xf numFmtId="38" fontId="8" fillId="0" borderId="11" xfId="8" applyFont="1" applyFill="1" applyBorder="1" applyAlignment="1" applyProtection="1">
      <alignment vertical="center"/>
    </xf>
    <xf numFmtId="38" fontId="8" fillId="0" borderId="5" xfId="8" applyFont="1" applyFill="1" applyBorder="1" applyAlignment="1" applyProtection="1">
      <alignment horizontal="right" vertical="center"/>
    </xf>
    <xf numFmtId="38" fontId="8" fillId="0" borderId="3" xfId="8" applyFont="1" applyFill="1" applyBorder="1" applyAlignment="1" applyProtection="1">
      <alignment horizontal="right" vertical="center"/>
    </xf>
    <xf numFmtId="3" fontId="8" fillId="0" borderId="8" xfId="7" applyNumberFormat="1" applyFont="1" applyFill="1" applyBorder="1" applyAlignment="1" applyProtection="1">
      <alignment vertical="center"/>
    </xf>
    <xf numFmtId="3" fontId="8" fillId="0" borderId="5" xfId="7" applyNumberFormat="1" applyFont="1" applyFill="1" applyBorder="1" applyAlignment="1" applyProtection="1">
      <alignment vertical="center"/>
    </xf>
    <xf numFmtId="0" fontId="8" fillId="6" borderId="8" xfId="7" applyFont="1" applyFill="1" applyBorder="1" applyAlignment="1" applyProtection="1">
      <alignment horizontal="center" vertical="center"/>
      <protection locked="0"/>
    </xf>
    <xf numFmtId="0" fontId="8" fillId="6" borderId="5" xfId="7" applyFont="1" applyFill="1" applyBorder="1" applyAlignment="1" applyProtection="1">
      <alignment horizontal="center" vertical="center"/>
      <protection locked="0"/>
    </xf>
    <xf numFmtId="0" fontId="8" fillId="7" borderId="9" xfId="7" applyNumberFormat="1" applyFont="1" applyFill="1" applyBorder="1" applyAlignment="1" applyProtection="1">
      <alignment horizontal="center" vertical="center"/>
      <protection locked="0"/>
    </xf>
    <xf numFmtId="0" fontId="8" fillId="7" borderId="6" xfId="7" applyNumberFormat="1" applyFont="1" applyFill="1" applyBorder="1" applyAlignment="1" applyProtection="1">
      <alignment horizontal="center" vertical="center"/>
      <protection locked="0"/>
    </xf>
    <xf numFmtId="0" fontId="8" fillId="4" borderId="19" xfId="7" applyFont="1" applyFill="1" applyBorder="1" applyAlignment="1" applyProtection="1">
      <alignment horizontal="center" vertical="center"/>
      <protection locked="0"/>
    </xf>
    <xf numFmtId="0" fontId="8" fillId="4" borderId="20" xfId="7" applyFont="1" applyFill="1" applyBorder="1" applyAlignment="1" applyProtection="1">
      <alignment horizontal="center" vertical="center"/>
      <protection locked="0"/>
    </xf>
    <xf numFmtId="0" fontId="8" fillId="4" borderId="21" xfId="7" applyFont="1" applyFill="1" applyBorder="1" applyAlignment="1" applyProtection="1">
      <alignment horizontal="center" vertical="center"/>
      <protection locked="0"/>
    </xf>
    <xf numFmtId="0" fontId="8" fillId="4" borderId="22" xfId="7" applyFont="1" applyFill="1" applyBorder="1" applyAlignment="1" applyProtection="1">
      <alignment horizontal="center" vertical="center"/>
      <protection locked="0"/>
    </xf>
    <xf numFmtId="179" fontId="8" fillId="4" borderId="19" xfId="7" applyNumberFormat="1" applyFont="1" applyFill="1" applyBorder="1" applyAlignment="1" applyProtection="1">
      <alignment horizontal="center" vertical="center"/>
      <protection locked="0"/>
    </xf>
    <xf numFmtId="179" fontId="8" fillId="4" borderId="20" xfId="7" applyNumberFormat="1" applyFont="1" applyFill="1" applyBorder="1" applyAlignment="1" applyProtection="1">
      <alignment horizontal="center" vertical="center"/>
      <protection locked="0"/>
    </xf>
    <xf numFmtId="179" fontId="8" fillId="4" borderId="21" xfId="7" applyNumberFormat="1" applyFont="1" applyFill="1" applyBorder="1" applyAlignment="1" applyProtection="1">
      <alignment horizontal="center" vertical="center"/>
      <protection locked="0"/>
    </xf>
    <xf numFmtId="179" fontId="8" fillId="4" borderId="22" xfId="7" applyNumberFormat="1" applyFont="1" applyFill="1" applyBorder="1" applyAlignment="1" applyProtection="1">
      <alignment horizontal="center" vertical="center"/>
      <protection locked="0"/>
    </xf>
    <xf numFmtId="38" fontId="8" fillId="0" borderId="10" xfId="8" applyFont="1" applyFill="1" applyBorder="1" applyAlignment="1" applyProtection="1">
      <alignment horizontal="right" vertical="center"/>
    </xf>
    <xf numFmtId="38" fontId="8" fillId="0" borderId="11" xfId="8" applyFont="1" applyFill="1" applyBorder="1" applyAlignment="1" applyProtection="1">
      <alignment horizontal="right" vertical="center"/>
    </xf>
    <xf numFmtId="0" fontId="18" fillId="3" borderId="9" xfId="7" applyFont="1" applyFill="1" applyBorder="1" applyAlignment="1" applyProtection="1">
      <alignment horizontal="center" vertical="center" shrinkToFit="1"/>
    </xf>
    <xf numFmtId="0" fontId="18" fillId="3" borderId="6" xfId="7" applyFont="1" applyFill="1" applyBorder="1" applyAlignment="1" applyProtection="1">
      <alignment horizontal="center" vertical="center" shrinkToFit="1"/>
    </xf>
    <xf numFmtId="0" fontId="18" fillId="4" borderId="24" xfId="7" applyFont="1" applyFill="1" applyBorder="1" applyAlignment="1" applyProtection="1">
      <alignment horizontal="center" vertical="center" wrapText="1"/>
      <protection locked="0"/>
    </xf>
    <xf numFmtId="0" fontId="18" fillId="4" borderId="29" xfId="7" applyFont="1" applyFill="1" applyBorder="1" applyAlignment="1" applyProtection="1">
      <alignment horizontal="center" vertical="center" wrapText="1"/>
      <protection locked="0"/>
    </xf>
    <xf numFmtId="49" fontId="8" fillId="6" borderId="7" xfId="7" applyNumberFormat="1" applyFont="1" applyFill="1" applyBorder="1" applyAlignment="1" applyProtection="1">
      <alignment horizontal="center" vertical="center"/>
      <protection locked="0"/>
    </xf>
    <xf numFmtId="49" fontId="8" fillId="6" borderId="1" xfId="7" applyNumberFormat="1" applyFont="1" applyFill="1" applyBorder="1" applyAlignment="1" applyProtection="1">
      <alignment horizontal="center" vertical="center"/>
      <protection locked="0"/>
    </xf>
    <xf numFmtId="0" fontId="8" fillId="6" borderId="9" xfId="7" applyNumberFormat="1" applyFont="1" applyFill="1" applyBorder="1" applyAlignment="1" applyProtection="1">
      <alignment horizontal="center" vertical="center"/>
      <protection locked="0"/>
    </xf>
    <xf numFmtId="0" fontId="8" fillId="6" borderId="6" xfId="7" applyNumberFormat="1" applyFont="1" applyFill="1" applyBorder="1" applyAlignment="1" applyProtection="1">
      <alignment horizontal="center" vertical="center"/>
      <protection locked="0"/>
    </xf>
    <xf numFmtId="0" fontId="8" fillId="6" borderId="9" xfId="7" applyFont="1" applyFill="1" applyBorder="1" applyAlignment="1" applyProtection="1">
      <alignment horizontal="center" vertical="center"/>
      <protection locked="0"/>
    </xf>
    <xf numFmtId="0" fontId="8" fillId="6" borderId="6" xfId="7" applyFont="1" applyFill="1" applyBorder="1" applyAlignment="1" applyProtection="1">
      <alignment horizontal="center" vertical="center"/>
      <protection locked="0"/>
    </xf>
    <xf numFmtId="3" fontId="8" fillId="0" borderId="19" xfId="7" applyNumberFormat="1" applyFont="1" applyFill="1" applyBorder="1" applyAlignment="1" applyProtection="1">
      <alignment horizontal="right" vertical="center"/>
      <protection locked="0"/>
    </xf>
    <xf numFmtId="0" fontId="8" fillId="4" borderId="19" xfId="7" applyFont="1" applyFill="1" applyBorder="1" applyAlignment="1" applyProtection="1">
      <alignment horizontal="center" vertical="center" wrapText="1"/>
      <protection locked="0"/>
    </xf>
    <xf numFmtId="0" fontId="8" fillId="4" borderId="20" xfId="7" applyFont="1" applyFill="1" applyBorder="1" applyAlignment="1" applyProtection="1">
      <alignment horizontal="center" vertical="center" wrapText="1"/>
      <protection locked="0"/>
    </xf>
    <xf numFmtId="3" fontId="8" fillId="0" borderId="27" xfId="7" applyNumberFormat="1" applyFont="1" applyFill="1" applyBorder="1" applyAlignment="1" applyProtection="1">
      <alignment horizontal="right" vertical="center"/>
      <protection locked="0"/>
    </xf>
    <xf numFmtId="0" fontId="8" fillId="0" borderId="28" xfId="7" applyFont="1" applyFill="1" applyBorder="1" applyAlignment="1" applyProtection="1">
      <alignment horizontal="right" vertical="center"/>
      <protection locked="0"/>
    </xf>
    <xf numFmtId="0" fontId="8" fillId="4" borderId="27" xfId="7" applyFont="1" applyFill="1" applyBorder="1" applyAlignment="1" applyProtection="1">
      <alignment horizontal="center" vertical="center" wrapText="1"/>
      <protection locked="0"/>
    </xf>
    <xf numFmtId="0" fontId="8" fillId="4" borderId="28" xfId="7" applyFont="1" applyFill="1" applyBorder="1" applyAlignment="1" applyProtection="1">
      <alignment horizontal="center" vertical="center" wrapText="1"/>
      <protection locked="0"/>
    </xf>
    <xf numFmtId="179" fontId="8" fillId="4" borderId="27" xfId="7" applyNumberFormat="1" applyFont="1" applyFill="1" applyBorder="1" applyAlignment="1" applyProtection="1">
      <alignment horizontal="center" vertical="center"/>
      <protection locked="0"/>
    </xf>
    <xf numFmtId="179" fontId="8" fillId="4" borderId="28" xfId="7" applyNumberFormat="1" applyFont="1" applyFill="1" applyBorder="1" applyAlignment="1" applyProtection="1">
      <alignment horizontal="center" vertical="center"/>
      <protection locked="0"/>
    </xf>
    <xf numFmtId="0" fontId="18" fillId="4" borderId="26" xfId="7" applyFont="1" applyFill="1" applyBorder="1" applyAlignment="1" applyProtection="1">
      <alignment horizontal="center" vertical="center" wrapText="1"/>
      <protection locked="0"/>
    </xf>
    <xf numFmtId="179" fontId="8" fillId="4" borderId="2" xfId="7" applyNumberFormat="1" applyFont="1" applyFill="1" applyBorder="1" applyAlignment="1" applyProtection="1">
      <alignment horizontal="center" vertical="center"/>
      <protection locked="0"/>
    </xf>
    <xf numFmtId="179" fontId="8" fillId="4" borderId="25" xfId="7" applyNumberFormat="1" applyFont="1" applyFill="1" applyBorder="1" applyAlignment="1" applyProtection="1">
      <alignment horizontal="center" vertical="center"/>
      <protection locked="0"/>
    </xf>
    <xf numFmtId="3" fontId="34" fillId="0" borderId="19" xfId="0" applyNumberFormat="1" applyFont="1" applyBorder="1" applyAlignment="1" applyProtection="1">
      <alignment horizontal="right" vertical="center"/>
      <protection locked="0"/>
    </xf>
    <xf numFmtId="0" fontId="34" fillId="0" borderId="20" xfId="0" applyFont="1" applyBorder="1" applyAlignment="1" applyProtection="1">
      <alignment horizontal="right" vertical="center"/>
      <protection locked="0"/>
    </xf>
    <xf numFmtId="0" fontId="34" fillId="0" borderId="19" xfId="0" applyFont="1" applyBorder="1" applyAlignment="1" applyProtection="1">
      <alignment horizontal="right" vertical="center"/>
      <protection locked="0"/>
    </xf>
    <xf numFmtId="0" fontId="33" fillId="4" borderId="24" xfId="0" applyFont="1" applyFill="1" applyBorder="1" applyAlignment="1" applyProtection="1">
      <alignment horizontal="center" vertical="center" wrapText="1"/>
      <protection locked="0"/>
    </xf>
    <xf numFmtId="0" fontId="34" fillId="4" borderId="19" xfId="0" applyFont="1" applyFill="1" applyBorder="1" applyAlignment="1" applyProtection="1">
      <alignment vertical="center" wrapText="1"/>
      <protection locked="0"/>
    </xf>
    <xf numFmtId="0" fontId="34" fillId="4" borderId="20" xfId="0" applyFont="1" applyFill="1" applyBorder="1" applyAlignment="1" applyProtection="1">
      <alignment vertical="center" wrapText="1"/>
      <protection locked="0"/>
    </xf>
    <xf numFmtId="179" fontId="34" fillId="4" borderId="19" xfId="0" applyNumberFormat="1" applyFont="1" applyFill="1" applyBorder="1" applyAlignment="1" applyProtection="1">
      <alignment horizontal="center" vertical="center"/>
      <protection locked="0"/>
    </xf>
    <xf numFmtId="179" fontId="34" fillId="4" borderId="20" xfId="0" applyNumberFormat="1" applyFont="1" applyFill="1" applyBorder="1" applyAlignment="1" applyProtection="1">
      <alignment horizontal="center" vertical="center"/>
      <protection locked="0"/>
    </xf>
    <xf numFmtId="0" fontId="34" fillId="4" borderId="17" xfId="0" applyFont="1" applyFill="1" applyBorder="1" applyAlignment="1" applyProtection="1">
      <alignment vertical="center" wrapText="1"/>
      <protection locked="0"/>
    </xf>
    <xf numFmtId="0" fontId="34" fillId="4" borderId="18" xfId="0" applyFont="1" applyFill="1" applyBorder="1" applyAlignment="1" applyProtection="1">
      <alignment vertical="center" wrapText="1"/>
      <protection locked="0"/>
    </xf>
    <xf numFmtId="179" fontId="34" fillId="4" borderId="17" xfId="0" applyNumberFormat="1" applyFont="1" applyFill="1" applyBorder="1" applyAlignment="1" applyProtection="1">
      <alignment horizontal="center" vertical="center"/>
      <protection locked="0"/>
    </xf>
    <xf numFmtId="179" fontId="34" fillId="4" borderId="18" xfId="0" applyNumberFormat="1" applyFont="1" applyFill="1" applyBorder="1" applyAlignment="1" applyProtection="1">
      <alignment horizontal="center" vertical="center"/>
      <protection locked="0"/>
    </xf>
    <xf numFmtId="0" fontId="33" fillId="4" borderId="23" xfId="0" applyFont="1" applyFill="1" applyBorder="1" applyAlignment="1" applyProtection="1">
      <alignment horizontal="center" vertical="center" wrapText="1"/>
      <protection locked="0"/>
    </xf>
    <xf numFmtId="3" fontId="34" fillId="0" borderId="17" xfId="7" applyNumberFormat="1" applyFont="1" applyFill="1" applyBorder="1" applyAlignment="1" applyProtection="1">
      <alignment horizontal="right" vertical="center"/>
      <protection locked="0"/>
    </xf>
    <xf numFmtId="0" fontId="34" fillId="0" borderId="18" xfId="7" applyFont="1" applyFill="1" applyBorder="1" applyAlignment="1" applyProtection="1">
      <alignment horizontal="right" vertical="center"/>
      <protection locked="0"/>
    </xf>
    <xf numFmtId="0" fontId="34" fillId="0" borderId="19" xfId="7" applyFont="1" applyFill="1" applyBorder="1" applyAlignment="1" applyProtection="1">
      <alignment horizontal="right" vertical="center"/>
      <protection locked="0"/>
    </xf>
    <xf numFmtId="0" fontId="34" fillId="0" borderId="20" xfId="7" applyFont="1" applyFill="1" applyBorder="1" applyAlignment="1" applyProtection="1">
      <alignment horizontal="right" vertical="center"/>
      <protection locked="0"/>
    </xf>
    <xf numFmtId="176" fontId="8" fillId="0" borderId="9" xfId="7" applyNumberFormat="1" applyFont="1" applyFill="1" applyBorder="1" applyAlignment="1" applyProtection="1">
      <alignment horizontal="center" vertical="center"/>
      <protection locked="0"/>
    </xf>
    <xf numFmtId="176" fontId="8" fillId="0" borderId="7" xfId="7" applyNumberFormat="1" applyFont="1" applyFill="1" applyBorder="1" applyAlignment="1" applyProtection="1">
      <alignment horizontal="center" vertical="center"/>
      <protection locked="0"/>
    </xf>
    <xf numFmtId="176" fontId="8" fillId="0" borderId="10" xfId="7" applyNumberFormat="1" applyFont="1" applyFill="1" applyBorder="1" applyAlignment="1" applyProtection="1">
      <alignment horizontal="center" vertical="center"/>
      <protection locked="0"/>
    </xf>
    <xf numFmtId="176" fontId="8" fillId="0" borderId="15" xfId="7" applyNumberFormat="1" applyFont="1" applyFill="1" applyBorder="1" applyAlignment="1" applyProtection="1">
      <alignment horizontal="center" vertical="center"/>
      <protection locked="0"/>
    </xf>
    <xf numFmtId="176" fontId="8" fillId="0" borderId="0" xfId="7" applyNumberFormat="1" applyFont="1" applyFill="1" applyBorder="1" applyAlignment="1" applyProtection="1">
      <alignment horizontal="center" vertical="center"/>
      <protection locked="0"/>
    </xf>
    <xf numFmtId="176" fontId="8" fillId="0" borderId="16" xfId="7" applyNumberFormat="1" applyFont="1" applyFill="1" applyBorder="1" applyAlignment="1" applyProtection="1">
      <alignment horizontal="center" vertical="center"/>
      <protection locked="0"/>
    </xf>
    <xf numFmtId="176" fontId="8" fillId="0" borderId="6" xfId="7" applyNumberFormat="1" applyFont="1" applyFill="1" applyBorder="1" applyAlignment="1" applyProtection="1">
      <alignment horizontal="center" vertical="center"/>
      <protection locked="0"/>
    </xf>
    <xf numFmtId="176" fontId="8" fillId="0" borderId="1" xfId="7" applyNumberFormat="1" applyFont="1" applyFill="1" applyBorder="1" applyAlignment="1" applyProtection="1">
      <alignment horizontal="center" vertical="center"/>
      <protection locked="0"/>
    </xf>
    <xf numFmtId="176" fontId="8" fillId="0" borderId="11" xfId="7" applyNumberFormat="1" applyFont="1" applyFill="1" applyBorder="1" applyAlignment="1" applyProtection="1">
      <alignment horizontal="center" vertical="center"/>
      <protection locked="0"/>
    </xf>
    <xf numFmtId="0" fontId="8" fillId="0" borderId="0" xfId="7" applyFont="1" applyAlignment="1" applyProtection="1">
      <alignment horizontal="right" vertical="center"/>
    </xf>
    <xf numFmtId="0" fontId="8" fillId="3" borderId="8" xfId="7" applyFont="1" applyFill="1" applyBorder="1" applyAlignment="1" applyProtection="1">
      <alignment horizontal="center" vertical="center" shrinkToFit="1"/>
    </xf>
    <xf numFmtId="0" fontId="8" fillId="3" borderId="5" xfId="7" applyFont="1" applyFill="1" applyBorder="1" applyAlignment="1" applyProtection="1">
      <alignment horizontal="center" vertical="center" shrinkToFit="1"/>
    </xf>
    <xf numFmtId="0" fontId="8" fillId="3" borderId="8" xfId="7" applyFont="1" applyFill="1" applyBorder="1" applyAlignment="1" applyProtection="1">
      <alignment horizontal="center" vertical="center" wrapText="1"/>
    </xf>
    <xf numFmtId="0" fontId="8" fillId="3" borderId="13" xfId="7" applyFont="1" applyFill="1" applyBorder="1" applyAlignment="1" applyProtection="1">
      <alignment horizontal="center" vertical="center" wrapText="1"/>
    </xf>
    <xf numFmtId="0" fontId="10" fillId="3" borderId="3" xfId="7" applyFont="1" applyFill="1" applyBorder="1" applyAlignment="1" applyProtection="1">
      <alignment horizontal="center" vertical="center" wrapText="1"/>
    </xf>
    <xf numFmtId="0" fontId="10" fillId="3" borderId="3" xfId="7" applyFont="1" applyFill="1" applyBorder="1" applyAlignment="1" applyProtection="1">
      <alignment horizontal="center" vertical="center"/>
    </xf>
    <xf numFmtId="0" fontId="8" fillId="3" borderId="7" xfId="7" applyFont="1" applyFill="1" applyBorder="1" applyAlignment="1" applyProtection="1">
      <alignment horizontal="center" vertical="center" wrapText="1"/>
    </xf>
    <xf numFmtId="0" fontId="8" fillId="3" borderId="1" xfId="7" applyFont="1" applyFill="1" applyBorder="1" applyAlignment="1" applyProtection="1">
      <alignment horizontal="center" vertical="center"/>
    </xf>
    <xf numFmtId="0" fontId="8" fillId="3" borderId="9" xfId="7" applyFont="1" applyFill="1" applyBorder="1" applyAlignment="1" applyProtection="1">
      <alignment horizontal="center" vertical="center" wrapText="1"/>
    </xf>
    <xf numFmtId="0" fontId="8" fillId="3" borderId="6" xfId="7" applyFont="1" applyFill="1" applyBorder="1" applyAlignment="1" applyProtection="1">
      <alignment horizontal="center" vertical="center" wrapText="1"/>
    </xf>
    <xf numFmtId="0" fontId="8" fillId="3" borderId="3" xfId="7" applyFont="1" applyFill="1" applyBorder="1" applyAlignment="1" applyProtection="1">
      <alignment horizontal="center" vertical="center" wrapText="1"/>
    </xf>
    <xf numFmtId="0" fontId="8" fillId="3" borderId="3" xfId="7" applyFont="1" applyFill="1" applyBorder="1" applyAlignment="1" applyProtection="1">
      <alignment horizontal="center" vertical="center"/>
    </xf>
    <xf numFmtId="0" fontId="8" fillId="3" borderId="8" xfId="7" applyFont="1" applyFill="1" applyBorder="1" applyAlignment="1" applyProtection="1">
      <alignment horizontal="center" vertical="center"/>
    </xf>
    <xf numFmtId="0" fontId="19" fillId="3" borderId="3" xfId="7" applyFont="1" applyFill="1" applyBorder="1" applyAlignment="1" applyProtection="1">
      <alignment horizontal="center" vertical="center" wrapText="1"/>
    </xf>
    <xf numFmtId="0" fontId="34" fillId="4" borderId="17" xfId="7" applyFont="1" applyFill="1" applyBorder="1" applyAlignment="1" applyProtection="1">
      <alignment horizontal="center" vertical="center"/>
      <protection locked="0"/>
    </xf>
    <xf numFmtId="0" fontId="34" fillId="4" borderId="18" xfId="7" applyFont="1" applyFill="1" applyBorder="1" applyAlignment="1" applyProtection="1">
      <alignment horizontal="center" vertical="center"/>
      <protection locked="0"/>
    </xf>
    <xf numFmtId="0" fontId="34" fillId="4" borderId="19" xfId="7" applyFont="1" applyFill="1" applyBorder="1" applyAlignment="1" applyProtection="1">
      <alignment horizontal="center" vertical="center"/>
      <protection locked="0"/>
    </xf>
    <xf numFmtId="0" fontId="34" fillId="4" borderId="20" xfId="7" applyFont="1" applyFill="1" applyBorder="1" applyAlignment="1" applyProtection="1">
      <alignment horizontal="center" vertical="center"/>
      <protection locked="0"/>
    </xf>
    <xf numFmtId="0" fontId="34" fillId="4" borderId="21" xfId="7" applyFont="1" applyFill="1" applyBorder="1" applyAlignment="1" applyProtection="1">
      <alignment horizontal="center" vertical="center"/>
      <protection locked="0"/>
    </xf>
    <xf numFmtId="0" fontId="34" fillId="4" borderId="22" xfId="7" applyFont="1" applyFill="1" applyBorder="1" applyAlignment="1" applyProtection="1">
      <alignment horizontal="center" vertical="center"/>
      <protection locked="0"/>
    </xf>
    <xf numFmtId="176" fontId="8" fillId="0" borderId="12" xfId="7" applyNumberFormat="1" applyFont="1" applyFill="1" applyBorder="1" applyAlignment="1" applyProtection="1">
      <alignment horizontal="right" vertical="center"/>
    </xf>
    <xf numFmtId="176" fontId="8" fillId="0" borderId="3" xfId="7" applyNumberFormat="1" applyFont="1" applyFill="1" applyBorder="1" applyAlignment="1" applyProtection="1">
      <alignment horizontal="right" vertical="center"/>
    </xf>
    <xf numFmtId="176" fontId="8" fillId="4" borderId="17" xfId="7" applyNumberFormat="1" applyFont="1" applyFill="1" applyBorder="1" applyAlignment="1" applyProtection="1">
      <alignment horizontal="right" vertical="center"/>
      <protection locked="0"/>
    </xf>
    <xf numFmtId="176" fontId="8" fillId="4" borderId="18" xfId="7" applyNumberFormat="1" applyFont="1" applyFill="1" applyBorder="1" applyAlignment="1" applyProtection="1">
      <alignment horizontal="right" vertical="center"/>
      <protection locked="0"/>
    </xf>
    <xf numFmtId="176" fontId="8" fillId="4" borderId="19" xfId="7" applyNumberFormat="1" applyFont="1" applyFill="1" applyBorder="1" applyAlignment="1" applyProtection="1">
      <alignment horizontal="right" vertical="center"/>
      <protection locked="0"/>
    </xf>
    <xf numFmtId="176" fontId="8" fillId="4" borderId="20" xfId="7" applyNumberFormat="1" applyFont="1" applyFill="1" applyBorder="1" applyAlignment="1" applyProtection="1">
      <alignment horizontal="right" vertical="center"/>
      <protection locked="0"/>
    </xf>
    <xf numFmtId="176" fontId="8" fillId="4" borderId="21" xfId="7" applyNumberFormat="1" applyFont="1" applyFill="1" applyBorder="1" applyAlignment="1" applyProtection="1">
      <alignment horizontal="right" vertical="center"/>
      <protection locked="0"/>
    </xf>
    <xf numFmtId="176" fontId="8" fillId="4" borderId="22" xfId="7" applyNumberFormat="1" applyFont="1" applyFill="1" applyBorder="1" applyAlignment="1" applyProtection="1">
      <alignment horizontal="right" vertical="center"/>
      <protection locked="0"/>
    </xf>
    <xf numFmtId="3" fontId="8" fillId="0" borderId="3" xfId="7" applyNumberFormat="1" applyFont="1" applyFill="1" applyBorder="1" applyAlignment="1" applyProtection="1">
      <alignment horizontal="right" vertical="center"/>
    </xf>
    <xf numFmtId="0" fontId="8" fillId="0" borderId="3" xfId="7" applyFont="1" applyFill="1" applyBorder="1" applyAlignment="1" applyProtection="1">
      <alignment horizontal="right" vertical="center"/>
    </xf>
    <xf numFmtId="176" fontId="8" fillId="0" borderId="9" xfId="7" applyNumberFormat="1" applyFont="1" applyFill="1" applyBorder="1" applyAlignment="1" applyProtection="1">
      <alignment horizontal="right" vertical="center"/>
    </xf>
    <xf numFmtId="176" fontId="8" fillId="0" borderId="10" xfId="7" applyNumberFormat="1" applyFont="1" applyFill="1" applyBorder="1" applyAlignment="1" applyProtection="1">
      <alignment horizontal="right" vertical="center"/>
    </xf>
    <xf numFmtId="176" fontId="8" fillId="0" borderId="15" xfId="7" applyNumberFormat="1" applyFont="1" applyFill="1" applyBorder="1" applyAlignment="1" applyProtection="1">
      <alignment horizontal="right" vertical="center"/>
    </xf>
    <xf numFmtId="176" fontId="8" fillId="0" borderId="16" xfId="7" applyNumberFormat="1" applyFont="1" applyFill="1" applyBorder="1" applyAlignment="1" applyProtection="1">
      <alignment horizontal="right" vertical="center"/>
    </xf>
    <xf numFmtId="176" fontId="8" fillId="0" borderId="6" xfId="7" applyNumberFormat="1" applyFont="1" applyFill="1" applyBorder="1" applyAlignment="1" applyProtection="1">
      <alignment horizontal="right" vertical="center"/>
    </xf>
    <xf numFmtId="176" fontId="8" fillId="0" borderId="11" xfId="7" applyNumberFormat="1" applyFont="1" applyFill="1" applyBorder="1" applyAlignment="1" applyProtection="1">
      <alignment horizontal="right" vertical="center"/>
    </xf>
    <xf numFmtId="0" fontId="8" fillId="3" borderId="10" xfId="7" applyFont="1" applyFill="1" applyBorder="1" applyAlignment="1" applyProtection="1">
      <alignment horizontal="center" vertical="center"/>
    </xf>
    <xf numFmtId="0" fontId="8" fillId="3" borderId="6" xfId="7" applyFont="1" applyFill="1" applyBorder="1" applyAlignment="1" applyProtection="1">
      <alignment horizontal="center" vertical="center"/>
    </xf>
    <xf numFmtId="0" fontId="8" fillId="3" borderId="11" xfId="7" applyFont="1" applyFill="1" applyBorder="1" applyAlignment="1" applyProtection="1">
      <alignment horizontal="center" vertical="center"/>
    </xf>
    <xf numFmtId="0" fontId="8" fillId="3" borderId="3" xfId="7" applyFont="1" applyFill="1" applyBorder="1" applyAlignment="1" applyProtection="1">
      <alignment horizontal="center" vertical="center" wrapText="1" shrinkToFit="1"/>
    </xf>
    <xf numFmtId="0" fontId="8" fillId="3" borderId="3" xfId="7" applyFont="1" applyFill="1" applyBorder="1" applyAlignment="1" applyProtection="1">
      <alignment horizontal="center" vertical="center" shrinkToFit="1"/>
    </xf>
    <xf numFmtId="0" fontId="8" fillId="3" borderId="5" xfId="7" applyFont="1" applyFill="1" applyBorder="1" applyAlignment="1" applyProtection="1">
      <alignment horizontal="center" vertical="center" wrapText="1"/>
    </xf>
    <xf numFmtId="0" fontId="8" fillId="3" borderId="5" xfId="7" applyFont="1" applyFill="1" applyBorder="1" applyAlignment="1" applyProtection="1">
      <alignment horizontal="center" vertical="center"/>
    </xf>
    <xf numFmtId="0" fontId="8" fillId="3" borderId="3" xfId="7" applyFont="1" applyFill="1" applyBorder="1" applyAlignment="1" applyProtection="1">
      <alignment horizontal="center" wrapText="1"/>
    </xf>
    <xf numFmtId="0" fontId="8" fillId="3" borderId="3" xfId="7" applyFont="1" applyFill="1" applyBorder="1" applyAlignment="1" applyProtection="1">
      <alignment horizontal="center"/>
    </xf>
    <xf numFmtId="0" fontId="8" fillId="3" borderId="9" xfId="7" applyFont="1" applyFill="1" applyBorder="1" applyAlignment="1" applyProtection="1">
      <alignment horizontal="center" vertical="center"/>
    </xf>
    <xf numFmtId="0" fontId="8" fillId="3" borderId="7" xfId="7" applyFont="1" applyFill="1" applyBorder="1" applyAlignment="1" applyProtection="1">
      <alignment horizontal="center" vertical="center"/>
    </xf>
    <xf numFmtId="0" fontId="8" fillId="3" borderId="15" xfId="7" applyFont="1" applyFill="1" applyBorder="1" applyAlignment="1" applyProtection="1">
      <alignment horizontal="center" vertical="center"/>
    </xf>
    <xf numFmtId="0" fontId="8" fillId="3" borderId="0" xfId="7" applyFont="1" applyFill="1" applyBorder="1" applyAlignment="1" applyProtection="1">
      <alignment horizontal="center" vertical="center"/>
    </xf>
    <xf numFmtId="0" fontId="8" fillId="3" borderId="16" xfId="7" applyFont="1" applyFill="1" applyBorder="1" applyAlignment="1" applyProtection="1">
      <alignment horizontal="center" vertical="center"/>
    </xf>
    <xf numFmtId="0" fontId="8" fillId="0" borderId="0" xfId="7" applyFont="1" applyAlignment="1" applyProtection="1">
      <alignment horizontal="center" vertical="center"/>
    </xf>
    <xf numFmtId="0" fontId="8" fillId="0" borderId="1" xfId="7" applyFont="1" applyBorder="1" applyAlignment="1" applyProtection="1">
      <alignment horizontal="left" vertical="center"/>
      <protection locked="0"/>
    </xf>
    <xf numFmtId="0" fontId="14" fillId="0" borderId="1" xfId="7" applyBorder="1" applyAlignment="1" applyProtection="1">
      <alignment vertical="center" shrinkToFit="1"/>
      <protection locked="0"/>
    </xf>
    <xf numFmtId="0" fontId="14" fillId="3" borderId="3" xfId="7" applyFill="1" applyBorder="1" applyAlignment="1" applyProtection="1">
      <alignment horizontal="center" vertical="center"/>
      <protection locked="0"/>
    </xf>
    <xf numFmtId="0" fontId="14" fillId="3" borderId="5" xfId="7" applyFill="1" applyBorder="1" applyAlignment="1" applyProtection="1">
      <alignment horizontal="center" vertical="center"/>
      <protection locked="0"/>
    </xf>
    <xf numFmtId="0" fontId="14" fillId="3" borderId="55" xfId="7" applyFill="1" applyBorder="1" applyAlignment="1" applyProtection="1">
      <alignment horizontal="center" vertical="center"/>
      <protection locked="0"/>
    </xf>
    <xf numFmtId="0" fontId="14" fillId="3" borderId="3" xfId="7" applyFill="1" applyBorder="1" applyAlignment="1">
      <alignment horizontal="center" vertical="center"/>
    </xf>
    <xf numFmtId="0" fontId="14" fillId="3" borderId="3" xfId="7" applyFont="1" applyFill="1" applyBorder="1" applyAlignment="1">
      <alignment horizontal="center" vertical="center"/>
    </xf>
    <xf numFmtId="0" fontId="22" fillId="0" borderId="0" xfId="7" applyFont="1" applyAlignment="1">
      <alignment horizontal="center" vertical="center"/>
    </xf>
    <xf numFmtId="0" fontId="14" fillId="3" borderId="8" xfId="7" applyFill="1" applyBorder="1" applyAlignment="1" applyProtection="1">
      <alignment vertical="center"/>
      <protection locked="0"/>
    </xf>
    <xf numFmtId="0" fontId="14" fillId="3" borderId="5" xfId="7" applyFill="1" applyBorder="1" applyAlignment="1" applyProtection="1">
      <alignment vertical="center"/>
      <protection locked="0"/>
    </xf>
    <xf numFmtId="0" fontId="30" fillId="3" borderId="4" xfId="9" applyFont="1" applyFill="1" applyBorder="1" applyAlignment="1">
      <alignment horizontal="center" vertical="center"/>
    </xf>
    <xf numFmtId="0" fontId="30" fillId="3" borderId="2" xfId="9" applyFont="1" applyFill="1" applyBorder="1" applyAlignment="1">
      <alignment horizontal="center" vertical="center"/>
    </xf>
    <xf numFmtId="0" fontId="30" fillId="3" borderId="12" xfId="9" applyFont="1" applyFill="1" applyBorder="1" applyAlignment="1">
      <alignment horizontal="center" vertical="center"/>
    </xf>
    <xf numFmtId="0" fontId="30" fillId="0" borderId="0" xfId="9" applyFont="1" applyBorder="1" applyAlignment="1">
      <alignment vertical="center" shrinkToFit="1"/>
    </xf>
    <xf numFmtId="0" fontId="30" fillId="0" borderId="0" xfId="9" applyFont="1" applyAlignment="1">
      <alignment vertical="center" shrinkToFit="1"/>
    </xf>
    <xf numFmtId="0" fontId="28" fillId="0" borderId="1" xfId="7" applyFont="1" applyBorder="1" applyAlignment="1">
      <alignment horizontal="center" vertical="center"/>
    </xf>
    <xf numFmtId="0" fontId="26" fillId="0" borderId="2" xfId="9" applyFont="1" applyBorder="1" applyAlignment="1">
      <alignment horizontal="center" vertical="center"/>
    </xf>
    <xf numFmtId="0" fontId="26" fillId="3" borderId="3" xfId="9" applyFont="1" applyFill="1" applyBorder="1" applyAlignment="1">
      <alignment horizontal="center" vertical="center" wrapText="1"/>
    </xf>
    <xf numFmtId="0" fontId="26" fillId="3" borderId="3" xfId="9" applyFont="1" applyFill="1" applyBorder="1" applyAlignment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wrapText="1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/>
    </xf>
    <xf numFmtId="0" fontId="8" fillId="0" borderId="9" xfId="0" applyFont="1" applyBorder="1" applyAlignment="1" applyProtection="1">
      <alignment horizontal="left" vertical="center"/>
    </xf>
    <xf numFmtId="0" fontId="8" fillId="0" borderId="7" xfId="0" applyFont="1" applyBorder="1" applyAlignment="1" applyProtection="1">
      <alignment horizontal="left" vertical="center"/>
    </xf>
    <xf numFmtId="0" fontId="8" fillId="0" borderId="10" xfId="0" applyFont="1" applyBorder="1" applyAlignment="1" applyProtection="1">
      <alignment horizontal="left" vertical="center"/>
    </xf>
    <xf numFmtId="0" fontId="8" fillId="0" borderId="6" xfId="0" applyFont="1" applyBorder="1" applyAlignment="1" applyProtection="1">
      <alignment horizontal="left" vertical="center"/>
    </xf>
    <xf numFmtId="0" fontId="8" fillId="0" borderId="1" xfId="0" applyFont="1" applyBorder="1" applyAlignment="1" applyProtection="1">
      <alignment horizontal="left" vertical="center"/>
    </xf>
    <xf numFmtId="0" fontId="8" fillId="0" borderId="11" xfId="0" applyFont="1" applyBorder="1" applyAlignment="1" applyProtection="1">
      <alignment horizontal="left" vertical="center"/>
    </xf>
    <xf numFmtId="0" fontId="17" fillId="0" borderId="9" xfId="0" applyFont="1" applyBorder="1" applyAlignment="1" applyProtection="1">
      <alignment horizontal="left" vertical="top" wrapText="1"/>
      <protection locked="0"/>
    </xf>
    <xf numFmtId="0" fontId="17" fillId="0" borderId="7" xfId="0" applyFont="1" applyBorder="1" applyAlignment="1" applyProtection="1">
      <alignment horizontal="left" vertical="top" wrapText="1"/>
      <protection locked="0"/>
    </xf>
    <xf numFmtId="0" fontId="17" fillId="0" borderId="10" xfId="0" applyFont="1" applyBorder="1" applyAlignment="1" applyProtection="1">
      <alignment horizontal="left" vertical="top" wrapText="1"/>
      <protection locked="0"/>
    </xf>
    <xf numFmtId="0" fontId="17" fillId="0" borderId="6" xfId="0" applyFont="1" applyBorder="1" applyAlignment="1" applyProtection="1">
      <alignment horizontal="left" vertical="top" wrapText="1"/>
      <protection locked="0"/>
    </xf>
    <xf numFmtId="0" fontId="17" fillId="0" borderId="1" xfId="0" applyFont="1" applyBorder="1" applyAlignment="1" applyProtection="1">
      <alignment horizontal="left" vertical="top" wrapText="1"/>
      <protection locked="0"/>
    </xf>
    <xf numFmtId="0" fontId="17" fillId="0" borderId="11" xfId="0" applyFont="1" applyBorder="1" applyAlignment="1" applyProtection="1">
      <alignment horizontal="left" vertical="top" wrapText="1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12" xfId="0" applyFont="1" applyBorder="1" applyAlignment="1" applyProtection="1">
      <alignment horizontal="center" vertical="center"/>
      <protection locked="0"/>
    </xf>
    <xf numFmtId="0" fontId="8" fillId="0" borderId="4" xfId="0" quotePrefix="1" applyFont="1" applyBorder="1" applyAlignment="1" applyProtection="1">
      <alignment horizontal="center" vertical="center"/>
      <protection locked="0"/>
    </xf>
    <xf numFmtId="38" fontId="9" fillId="0" borderId="4" xfId="1" applyFont="1" applyBorder="1" applyAlignment="1" applyProtection="1">
      <alignment horizontal="center" vertical="center"/>
    </xf>
    <xf numFmtId="38" fontId="9" fillId="0" borderId="2" xfId="1" applyFont="1" applyBorder="1" applyAlignment="1" applyProtection="1">
      <alignment horizontal="center" vertical="center"/>
    </xf>
    <xf numFmtId="38" fontId="9" fillId="0" borderId="12" xfId="1" applyFont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left" vertical="center" shrinkToFit="1"/>
      <protection locked="0"/>
    </xf>
    <xf numFmtId="0" fontId="8" fillId="0" borderId="0" xfId="0" applyFont="1" applyAlignment="1" applyProtection="1">
      <alignment horizontal="left" vertical="center" wrapText="1"/>
      <protection locked="0"/>
    </xf>
    <xf numFmtId="0" fontId="8" fillId="0" borderId="1" xfId="0" applyFont="1" applyFill="1" applyBorder="1" applyAlignment="1" applyProtection="1">
      <alignment horizontal="left" vertical="center" wrapText="1" shrinkToFit="1"/>
      <protection locked="0"/>
    </xf>
    <xf numFmtId="0" fontId="12" fillId="0" borderId="3" xfId="0" quotePrefix="1" applyFont="1" applyBorder="1" applyAlignment="1" applyProtection="1">
      <alignment horizontal="center" vertical="center" textRotation="255"/>
    </xf>
    <xf numFmtId="0" fontId="9" fillId="2" borderId="3" xfId="0" applyFont="1" applyFill="1" applyBorder="1" applyAlignment="1" applyProtection="1">
      <alignment horizontal="center" vertical="center"/>
      <protection locked="0"/>
    </xf>
    <xf numFmtId="0" fontId="9" fillId="2" borderId="3" xfId="0" applyFont="1" applyFill="1" applyBorder="1" applyAlignment="1" applyProtection="1">
      <alignment horizontal="center" vertical="center"/>
    </xf>
    <xf numFmtId="0" fontId="9" fillId="0" borderId="2" xfId="0" applyFont="1" applyFill="1" applyBorder="1" applyAlignment="1" applyProtection="1">
      <alignment horizontal="center" vertical="center" shrinkToFit="1"/>
      <protection locked="0"/>
    </xf>
    <xf numFmtId="0" fontId="9" fillId="0" borderId="3" xfId="0" applyFont="1" applyBorder="1" applyAlignment="1" applyProtection="1">
      <alignment horizontal="center" vertical="center" wrapText="1"/>
    </xf>
    <xf numFmtId="177" fontId="9" fillId="2" borderId="4" xfId="0" applyNumberFormat="1" applyFont="1" applyFill="1" applyBorder="1" applyAlignment="1" applyProtection="1">
      <alignment horizontal="center" vertical="center"/>
      <protection locked="0"/>
    </xf>
    <xf numFmtId="177" fontId="9" fillId="2" borderId="12" xfId="0" applyNumberFormat="1" applyFont="1" applyFill="1" applyBorder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horizontal="center" vertical="center"/>
    </xf>
    <xf numFmtId="0" fontId="9" fillId="0" borderId="12" xfId="0" applyFont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horizontal="center" vertical="center" wrapText="1" shrinkToFit="1"/>
      <protection locked="0"/>
    </xf>
    <xf numFmtId="0" fontId="9" fillId="0" borderId="2" xfId="0" applyFont="1" applyFill="1" applyBorder="1" applyAlignment="1" applyProtection="1">
      <alignment horizontal="center" vertical="center" wrapText="1" shrinkToFit="1"/>
      <protection locked="0"/>
    </xf>
    <xf numFmtId="3" fontId="8" fillId="0" borderId="17" xfId="7" applyNumberFormat="1" applyFont="1" applyFill="1" applyBorder="1" applyAlignment="1" applyProtection="1">
      <alignment horizontal="right" vertical="center"/>
      <protection locked="0"/>
    </xf>
    <xf numFmtId="0" fontId="8" fillId="0" borderId="18" xfId="7" applyFont="1" applyFill="1" applyBorder="1" applyAlignment="1" applyProtection="1">
      <alignment horizontal="right" vertical="center"/>
      <protection locked="0"/>
    </xf>
    <xf numFmtId="0" fontId="8" fillId="4" borderId="17" xfId="7" applyFont="1" applyFill="1" applyBorder="1" applyAlignment="1" applyProtection="1">
      <alignment horizontal="center" vertical="center"/>
      <protection locked="0"/>
    </xf>
    <xf numFmtId="0" fontId="8" fillId="4" borderId="18" xfId="7" applyFont="1" applyFill="1" applyBorder="1" applyAlignment="1" applyProtection="1">
      <alignment horizontal="center" vertical="center"/>
      <protection locked="0"/>
    </xf>
    <xf numFmtId="0" fontId="8" fillId="4" borderId="17" xfId="7" applyFont="1" applyFill="1" applyBorder="1" applyAlignment="1" applyProtection="1">
      <alignment horizontal="center" vertical="center" wrapText="1"/>
      <protection locked="0"/>
    </xf>
    <xf numFmtId="0" fontId="8" fillId="4" borderId="18" xfId="7" applyFont="1" applyFill="1" applyBorder="1" applyAlignment="1" applyProtection="1">
      <alignment horizontal="center" vertical="center" wrapText="1"/>
      <protection locked="0"/>
    </xf>
    <xf numFmtId="179" fontId="8" fillId="4" borderId="17" xfId="7" applyNumberFormat="1" applyFont="1" applyFill="1" applyBorder="1" applyAlignment="1" applyProtection="1">
      <alignment horizontal="center" vertical="center"/>
      <protection locked="0"/>
    </xf>
    <xf numFmtId="179" fontId="8" fillId="4" borderId="18" xfId="7" applyNumberFormat="1" applyFont="1" applyFill="1" applyBorder="1" applyAlignment="1" applyProtection="1">
      <alignment horizontal="center" vertical="center"/>
      <protection locked="0"/>
    </xf>
    <xf numFmtId="0" fontId="18" fillId="4" borderId="23" xfId="7" applyFont="1" applyFill="1" applyBorder="1" applyAlignment="1" applyProtection="1">
      <alignment horizontal="center" vertical="center" wrapText="1"/>
      <protection locked="0"/>
    </xf>
    <xf numFmtId="38" fontId="8" fillId="0" borderId="19" xfId="7" applyNumberFormat="1" applyFont="1" applyFill="1" applyBorder="1" applyAlignment="1" applyProtection="1">
      <alignment horizontal="right" vertical="center"/>
      <protection locked="0"/>
    </xf>
    <xf numFmtId="0" fontId="26" fillId="0" borderId="1" xfId="7" applyFont="1" applyBorder="1" applyAlignment="1">
      <alignment horizontal="center" vertical="center"/>
    </xf>
  </cellXfs>
  <cellStyles count="11">
    <cellStyle name="桁区切り" xfId="1" builtinId="6"/>
    <cellStyle name="桁区切り 2" xfId="8" xr:uid="{00000000-0005-0000-0000-000001000000}"/>
    <cellStyle name="桁区切り 2 2" xfId="10" xr:uid="{00000000-0005-0000-0000-000002000000}"/>
    <cellStyle name="標準" xfId="0" builtinId="0"/>
    <cellStyle name="標準 10" xfId="5" xr:uid="{00000000-0005-0000-0000-000004000000}"/>
    <cellStyle name="標準 12" xfId="6" xr:uid="{00000000-0005-0000-0000-000005000000}"/>
    <cellStyle name="標準 13" xfId="3" xr:uid="{00000000-0005-0000-0000-000006000000}"/>
    <cellStyle name="標準 2" xfId="2" xr:uid="{00000000-0005-0000-0000-000007000000}"/>
    <cellStyle name="標準 2 2" xfId="9" xr:uid="{00000000-0005-0000-0000-000008000000}"/>
    <cellStyle name="標準 27" xfId="7" xr:uid="{00000000-0005-0000-0000-000009000000}"/>
    <cellStyle name="標準 4" xfId="4" xr:uid="{00000000-0005-0000-0000-00000A000000}"/>
  </cellStyles>
  <dxfs count="2">
    <dxf>
      <fill>
        <patternFill>
          <bgColor rgb="FFFFFF66"/>
        </patternFill>
      </fill>
    </dxf>
    <dxf>
      <fill>
        <patternFill>
          <bgColor rgb="FFFFFF66"/>
        </patternFill>
      </fill>
    </dxf>
  </dxfs>
  <tableStyles count="0" defaultTableStyle="TableStyleMedium2" defaultPivotStyle="PivotStyleMedium9"/>
  <colors>
    <mruColors>
      <color rgb="FFFFFF66"/>
      <color rgb="FFFF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472440</xdr:colOff>
      <xdr:row>32</xdr:row>
      <xdr:rowOff>30480</xdr:rowOff>
    </xdr:from>
    <xdr:to>
      <xdr:col>17</xdr:col>
      <xdr:colOff>243840</xdr:colOff>
      <xdr:row>44</xdr:row>
      <xdr:rowOff>108857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FA278A6-423D-4DC0-91BE-8646D4E77659}"/>
            </a:ext>
          </a:extLst>
        </xdr:cNvPr>
        <xdr:cNvSpPr txBox="1"/>
      </xdr:nvSpPr>
      <xdr:spPr>
        <a:xfrm>
          <a:off x="3345180" y="6339840"/>
          <a:ext cx="5943600" cy="2090057"/>
        </a:xfrm>
        <a:prstGeom prst="rect">
          <a:avLst/>
        </a:prstGeom>
        <a:solidFill>
          <a:schemeClr val="lt1"/>
        </a:solidFill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kumimoji="1" lang="ja-JP" altLang="en-US" sz="2800" kern="12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・青色のセルは選択式</a:t>
          </a:r>
          <a:endParaRPr kumimoji="1" lang="en-US" altLang="ja-JP" sz="2800" kern="12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2800" kern="12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・オレンジ色のセルは直接入力</a:t>
          </a:r>
          <a:endParaRPr kumimoji="1" lang="en-US" altLang="ja-JP" sz="2800" kern="12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2800" kern="12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・白色のセルは自動入力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1089660</xdr:colOff>
      <xdr:row>23</xdr:row>
      <xdr:rowOff>38100</xdr:rowOff>
    </xdr:from>
    <xdr:to>
      <xdr:col>2</xdr:col>
      <xdr:colOff>190500</xdr:colOff>
      <xdr:row>39</xdr:row>
      <xdr:rowOff>144780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73D74DCC-3606-479C-88D0-19FE46237F2D}"/>
            </a:ext>
          </a:extLst>
        </xdr:cNvPr>
        <xdr:cNvSpPr/>
      </xdr:nvSpPr>
      <xdr:spPr>
        <a:xfrm>
          <a:off x="2125980" y="4511040"/>
          <a:ext cx="1874520" cy="352044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kern="1200">
              <a:solidFill>
                <a:srgbClr val="FF0000"/>
              </a:solidFill>
            </a:rPr>
            <a:t>・習志野市が支給決定</a:t>
          </a:r>
          <a:endParaRPr kumimoji="1" lang="en-US" altLang="ja-JP" sz="1400" kern="1200">
            <a:solidFill>
              <a:srgbClr val="FF0000"/>
            </a:solidFill>
          </a:endParaRPr>
        </a:p>
        <a:p>
          <a:pPr algn="l"/>
          <a:r>
            <a:rPr kumimoji="1" lang="ja-JP" altLang="en-US" sz="1400" kern="1200">
              <a:solidFill>
                <a:srgbClr val="FF0000"/>
              </a:solidFill>
            </a:rPr>
            <a:t>　した入居者分のみを</a:t>
          </a:r>
          <a:endParaRPr kumimoji="1" lang="en-US" altLang="ja-JP" sz="1400" kern="1200">
            <a:solidFill>
              <a:srgbClr val="FF0000"/>
            </a:solidFill>
          </a:endParaRPr>
        </a:p>
        <a:p>
          <a:pPr algn="l"/>
          <a:r>
            <a:rPr kumimoji="1" lang="ja-JP" altLang="en-US" sz="1400" kern="1200">
              <a:solidFill>
                <a:srgbClr val="FF0000"/>
              </a:solidFill>
            </a:rPr>
            <a:t>　記載してください。</a:t>
          </a:r>
          <a:endParaRPr kumimoji="1" lang="en-US" altLang="ja-JP" sz="1400" kern="1200">
            <a:solidFill>
              <a:srgbClr val="FF0000"/>
            </a:solidFill>
          </a:endParaRPr>
        </a:p>
        <a:p>
          <a:pPr algn="l"/>
          <a:endParaRPr kumimoji="1" lang="en-US" altLang="ja-JP" sz="1400" kern="1200">
            <a:solidFill>
              <a:srgbClr val="FF0000"/>
            </a:solidFill>
          </a:endParaRPr>
        </a:p>
        <a:p>
          <a:pPr algn="l"/>
          <a:r>
            <a:rPr kumimoji="1" lang="ja-JP" altLang="en-US" sz="1400" kern="1200">
              <a:solidFill>
                <a:srgbClr val="FF0000"/>
              </a:solidFill>
            </a:rPr>
            <a:t>・対象経費は、名称、</a:t>
          </a:r>
          <a:endParaRPr kumimoji="1" lang="en-US" altLang="ja-JP" sz="1400" kern="1200">
            <a:solidFill>
              <a:srgbClr val="FF0000"/>
            </a:solidFill>
          </a:endParaRPr>
        </a:p>
        <a:p>
          <a:pPr algn="l"/>
          <a:r>
            <a:rPr kumimoji="1" lang="ja-JP" altLang="en-US" sz="1400" kern="1200">
              <a:solidFill>
                <a:srgbClr val="FF0000"/>
              </a:solidFill>
            </a:rPr>
            <a:t>　種別、理由の如何を</a:t>
          </a:r>
          <a:endParaRPr kumimoji="1" lang="en-US" altLang="ja-JP" sz="1400" kern="1200">
            <a:solidFill>
              <a:srgbClr val="FF0000"/>
            </a:solidFill>
          </a:endParaRPr>
        </a:p>
        <a:p>
          <a:pPr algn="l"/>
          <a:r>
            <a:rPr kumimoji="1" lang="ja-JP" altLang="en-US" sz="1400" kern="1200">
              <a:solidFill>
                <a:srgbClr val="FF0000"/>
              </a:solidFill>
            </a:rPr>
            <a:t>　問わず、ホームの運</a:t>
          </a:r>
          <a:endParaRPr kumimoji="1" lang="en-US" altLang="ja-JP" sz="1400" kern="1200">
            <a:solidFill>
              <a:srgbClr val="FF0000"/>
            </a:solidFill>
          </a:endParaRPr>
        </a:p>
        <a:p>
          <a:pPr algn="l"/>
          <a:r>
            <a:rPr kumimoji="1" lang="ja-JP" altLang="en-US" sz="1400" kern="1200">
              <a:solidFill>
                <a:srgbClr val="FF0000"/>
              </a:solidFill>
            </a:rPr>
            <a:t>　営に要する人件費、</a:t>
          </a:r>
          <a:endParaRPr kumimoji="1" lang="en-US" altLang="ja-JP" sz="1400" kern="1200">
            <a:solidFill>
              <a:srgbClr val="FF0000"/>
            </a:solidFill>
          </a:endParaRPr>
        </a:p>
        <a:p>
          <a:pPr algn="l"/>
          <a:r>
            <a:rPr kumimoji="1" lang="ja-JP" altLang="en-US" sz="1400" kern="1200">
              <a:solidFill>
                <a:srgbClr val="FF0000"/>
              </a:solidFill>
            </a:rPr>
            <a:t>　運営費等とし、建設</a:t>
          </a:r>
          <a:endParaRPr kumimoji="1" lang="en-US" altLang="ja-JP" sz="1400" kern="1200">
            <a:solidFill>
              <a:srgbClr val="FF0000"/>
            </a:solidFill>
          </a:endParaRPr>
        </a:p>
        <a:p>
          <a:pPr algn="l"/>
          <a:r>
            <a:rPr kumimoji="1" lang="ja-JP" altLang="en-US" sz="1400" kern="1200">
              <a:solidFill>
                <a:srgbClr val="FF0000"/>
              </a:solidFill>
            </a:rPr>
            <a:t>　費、修繕費、住居の</a:t>
          </a:r>
          <a:endParaRPr kumimoji="1" lang="en-US" altLang="ja-JP" sz="1400" kern="1200">
            <a:solidFill>
              <a:srgbClr val="FF0000"/>
            </a:solidFill>
          </a:endParaRPr>
        </a:p>
        <a:p>
          <a:pPr algn="l"/>
          <a:r>
            <a:rPr kumimoji="1" lang="ja-JP" altLang="en-US" sz="1400" kern="1200">
              <a:solidFill>
                <a:srgbClr val="FF0000"/>
              </a:solidFill>
            </a:rPr>
            <a:t>　入居者が負担する光</a:t>
          </a:r>
          <a:endParaRPr kumimoji="1" lang="en-US" altLang="ja-JP" sz="1400" kern="1200">
            <a:solidFill>
              <a:srgbClr val="FF0000"/>
            </a:solidFill>
          </a:endParaRPr>
        </a:p>
        <a:p>
          <a:pPr algn="l"/>
          <a:r>
            <a:rPr kumimoji="1" lang="ja-JP" altLang="en-US" sz="1400" kern="1200">
              <a:solidFill>
                <a:srgbClr val="FF0000"/>
              </a:solidFill>
            </a:rPr>
            <a:t>　熱水費、家賃、食材</a:t>
          </a:r>
          <a:endParaRPr kumimoji="1" lang="en-US" altLang="ja-JP" sz="1400" kern="1200">
            <a:solidFill>
              <a:srgbClr val="FF0000"/>
            </a:solidFill>
          </a:endParaRPr>
        </a:p>
        <a:p>
          <a:pPr algn="l"/>
          <a:r>
            <a:rPr kumimoji="1" lang="ja-JP" altLang="en-US" sz="1400" kern="1200">
              <a:solidFill>
                <a:srgbClr val="FF0000"/>
              </a:solidFill>
            </a:rPr>
            <a:t>　料費等は含みませ</a:t>
          </a:r>
          <a:endParaRPr kumimoji="1" lang="en-US" altLang="ja-JP" sz="1400" kern="1200">
            <a:solidFill>
              <a:srgbClr val="FF0000"/>
            </a:solidFill>
          </a:endParaRPr>
        </a:p>
        <a:p>
          <a:pPr algn="l"/>
          <a:r>
            <a:rPr kumimoji="1" lang="ja-JP" altLang="en-US" sz="1400" kern="1200">
              <a:solidFill>
                <a:srgbClr val="FF0000"/>
              </a:solidFill>
            </a:rPr>
            <a:t>　ん。</a:t>
          </a:r>
        </a:p>
      </xdr:txBody>
    </xdr:sp>
    <xdr:clientData/>
  </xdr:twoCellAnchor>
  <xdr:twoCellAnchor>
    <xdr:from>
      <xdr:col>3</xdr:col>
      <xdr:colOff>0</xdr:colOff>
      <xdr:row>18</xdr:row>
      <xdr:rowOff>30480</xdr:rowOff>
    </xdr:from>
    <xdr:to>
      <xdr:col>6</xdr:col>
      <xdr:colOff>162560</xdr:colOff>
      <xdr:row>41</xdr:row>
      <xdr:rowOff>166687</xdr:rowOff>
    </xdr:to>
    <xdr:sp macro="" textlink="">
      <xdr:nvSpPr>
        <xdr:cNvPr id="3" name="吹き出し: 四角形 3">
          <a:extLst>
            <a:ext uri="{FF2B5EF4-FFF2-40B4-BE49-F238E27FC236}">
              <a16:creationId xmlns:a16="http://schemas.microsoft.com/office/drawing/2014/main" id="{F76AF962-414F-4F2D-9D4A-43A607DAECDB}"/>
            </a:ext>
          </a:extLst>
        </xdr:cNvPr>
        <xdr:cNvSpPr/>
      </xdr:nvSpPr>
      <xdr:spPr>
        <a:xfrm>
          <a:off x="5006340" y="3627120"/>
          <a:ext cx="3111500" cy="4852987"/>
        </a:xfrm>
        <a:custGeom>
          <a:avLst/>
          <a:gdLst>
            <a:gd name="connsiteX0" fmla="*/ 0 w 3230880"/>
            <a:gd name="connsiteY0" fmla="*/ 0 h 1882140"/>
            <a:gd name="connsiteX1" fmla="*/ 538480 w 3230880"/>
            <a:gd name="connsiteY1" fmla="*/ 0 h 1882140"/>
            <a:gd name="connsiteX2" fmla="*/ 538480 w 3230880"/>
            <a:gd name="connsiteY2" fmla="*/ 0 h 1882140"/>
            <a:gd name="connsiteX3" fmla="*/ 1346200 w 3230880"/>
            <a:gd name="connsiteY3" fmla="*/ 0 h 1882140"/>
            <a:gd name="connsiteX4" fmla="*/ 3230880 w 3230880"/>
            <a:gd name="connsiteY4" fmla="*/ 0 h 1882140"/>
            <a:gd name="connsiteX5" fmla="*/ 3230880 w 3230880"/>
            <a:gd name="connsiteY5" fmla="*/ 1097915 h 1882140"/>
            <a:gd name="connsiteX6" fmla="*/ 3230880 w 3230880"/>
            <a:gd name="connsiteY6" fmla="*/ 1097915 h 1882140"/>
            <a:gd name="connsiteX7" fmla="*/ 3230880 w 3230880"/>
            <a:gd name="connsiteY7" fmla="*/ 1568450 h 1882140"/>
            <a:gd name="connsiteX8" fmla="*/ 3230880 w 3230880"/>
            <a:gd name="connsiteY8" fmla="*/ 1882140 h 1882140"/>
            <a:gd name="connsiteX9" fmla="*/ 1346200 w 3230880"/>
            <a:gd name="connsiteY9" fmla="*/ 1882140 h 1882140"/>
            <a:gd name="connsiteX10" fmla="*/ -299696 w 3230880"/>
            <a:gd name="connsiteY10" fmla="*/ 3245167 h 1882140"/>
            <a:gd name="connsiteX11" fmla="*/ 538480 w 3230880"/>
            <a:gd name="connsiteY11" fmla="*/ 1882140 h 1882140"/>
            <a:gd name="connsiteX12" fmla="*/ 0 w 3230880"/>
            <a:gd name="connsiteY12" fmla="*/ 1882140 h 1882140"/>
            <a:gd name="connsiteX13" fmla="*/ 0 w 3230880"/>
            <a:gd name="connsiteY13" fmla="*/ 1568450 h 1882140"/>
            <a:gd name="connsiteX14" fmla="*/ 0 w 3230880"/>
            <a:gd name="connsiteY14" fmla="*/ 1097915 h 1882140"/>
            <a:gd name="connsiteX15" fmla="*/ 0 w 3230880"/>
            <a:gd name="connsiteY15" fmla="*/ 1097915 h 1882140"/>
            <a:gd name="connsiteX16" fmla="*/ 0 w 3230880"/>
            <a:gd name="connsiteY16" fmla="*/ 0 h 1882140"/>
            <a:gd name="connsiteX0" fmla="*/ 337820 w 3568700"/>
            <a:gd name="connsiteY0" fmla="*/ 1607820 h 4852987"/>
            <a:gd name="connsiteX1" fmla="*/ 876300 w 3568700"/>
            <a:gd name="connsiteY1" fmla="*/ 1607820 h 4852987"/>
            <a:gd name="connsiteX2" fmla="*/ 0 w 3568700"/>
            <a:gd name="connsiteY2" fmla="*/ 0 h 4852987"/>
            <a:gd name="connsiteX3" fmla="*/ 1684020 w 3568700"/>
            <a:gd name="connsiteY3" fmla="*/ 1607820 h 4852987"/>
            <a:gd name="connsiteX4" fmla="*/ 3568700 w 3568700"/>
            <a:gd name="connsiteY4" fmla="*/ 1607820 h 4852987"/>
            <a:gd name="connsiteX5" fmla="*/ 3568700 w 3568700"/>
            <a:gd name="connsiteY5" fmla="*/ 2705735 h 4852987"/>
            <a:gd name="connsiteX6" fmla="*/ 3568700 w 3568700"/>
            <a:gd name="connsiteY6" fmla="*/ 2705735 h 4852987"/>
            <a:gd name="connsiteX7" fmla="*/ 3568700 w 3568700"/>
            <a:gd name="connsiteY7" fmla="*/ 3176270 h 4852987"/>
            <a:gd name="connsiteX8" fmla="*/ 3568700 w 3568700"/>
            <a:gd name="connsiteY8" fmla="*/ 3489960 h 4852987"/>
            <a:gd name="connsiteX9" fmla="*/ 1684020 w 3568700"/>
            <a:gd name="connsiteY9" fmla="*/ 3489960 h 4852987"/>
            <a:gd name="connsiteX10" fmla="*/ 38124 w 3568700"/>
            <a:gd name="connsiteY10" fmla="*/ 4852987 h 4852987"/>
            <a:gd name="connsiteX11" fmla="*/ 876300 w 3568700"/>
            <a:gd name="connsiteY11" fmla="*/ 3489960 h 4852987"/>
            <a:gd name="connsiteX12" fmla="*/ 337820 w 3568700"/>
            <a:gd name="connsiteY12" fmla="*/ 3489960 h 4852987"/>
            <a:gd name="connsiteX13" fmla="*/ 337820 w 3568700"/>
            <a:gd name="connsiteY13" fmla="*/ 3176270 h 4852987"/>
            <a:gd name="connsiteX14" fmla="*/ 337820 w 3568700"/>
            <a:gd name="connsiteY14" fmla="*/ 2705735 h 4852987"/>
            <a:gd name="connsiteX15" fmla="*/ 337820 w 3568700"/>
            <a:gd name="connsiteY15" fmla="*/ 2705735 h 4852987"/>
            <a:gd name="connsiteX16" fmla="*/ 337820 w 3568700"/>
            <a:gd name="connsiteY16" fmla="*/ 1607820 h 485298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</a:cxnLst>
          <a:rect l="l" t="t" r="r" b="b"/>
          <a:pathLst>
            <a:path w="3568700" h="4852987">
              <a:moveTo>
                <a:pt x="337820" y="1607820"/>
              </a:moveTo>
              <a:lnTo>
                <a:pt x="876300" y="1607820"/>
              </a:lnTo>
              <a:lnTo>
                <a:pt x="0" y="0"/>
              </a:lnTo>
              <a:lnTo>
                <a:pt x="1684020" y="1607820"/>
              </a:lnTo>
              <a:lnTo>
                <a:pt x="3568700" y="1607820"/>
              </a:lnTo>
              <a:lnTo>
                <a:pt x="3568700" y="2705735"/>
              </a:lnTo>
              <a:lnTo>
                <a:pt x="3568700" y="2705735"/>
              </a:lnTo>
              <a:lnTo>
                <a:pt x="3568700" y="3176270"/>
              </a:lnTo>
              <a:lnTo>
                <a:pt x="3568700" y="3489960"/>
              </a:lnTo>
              <a:lnTo>
                <a:pt x="1684020" y="3489960"/>
              </a:lnTo>
              <a:lnTo>
                <a:pt x="38124" y="4852987"/>
              </a:lnTo>
              <a:lnTo>
                <a:pt x="876300" y="3489960"/>
              </a:lnTo>
              <a:lnTo>
                <a:pt x="337820" y="3489960"/>
              </a:lnTo>
              <a:lnTo>
                <a:pt x="337820" y="3176270"/>
              </a:lnTo>
              <a:lnTo>
                <a:pt x="337820" y="2705735"/>
              </a:lnTo>
              <a:lnTo>
                <a:pt x="337820" y="2705735"/>
              </a:lnTo>
              <a:lnTo>
                <a:pt x="337820" y="1607820"/>
              </a:lnTo>
              <a:close/>
            </a:path>
          </a:pathLst>
        </a:cu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2000" kern="1200">
            <a:solidFill>
              <a:srgbClr val="FF0000"/>
            </a:solidFill>
          </a:endParaRPr>
        </a:p>
        <a:p>
          <a:pPr algn="l"/>
          <a:endParaRPr kumimoji="1" lang="en-US" altLang="ja-JP" sz="2000" kern="1200">
            <a:solidFill>
              <a:srgbClr val="FF0000"/>
            </a:solidFill>
          </a:endParaRPr>
        </a:p>
        <a:p>
          <a:pPr algn="l"/>
          <a:endParaRPr kumimoji="1" lang="en-US" altLang="ja-JP" sz="2000" kern="1200">
            <a:solidFill>
              <a:srgbClr val="FF0000"/>
            </a:solidFill>
          </a:endParaRPr>
        </a:p>
        <a:p>
          <a:pPr algn="l"/>
          <a:endParaRPr kumimoji="1" lang="en-US" altLang="ja-JP" sz="2000" kern="1200">
            <a:solidFill>
              <a:srgbClr val="FF0000"/>
            </a:solidFill>
          </a:endParaRPr>
        </a:p>
        <a:p>
          <a:pPr algn="l"/>
          <a:endParaRPr kumimoji="1" lang="en-US" altLang="ja-JP" sz="2000" kern="1200">
            <a:solidFill>
              <a:srgbClr val="FF0000"/>
            </a:solidFill>
          </a:endParaRPr>
        </a:p>
        <a:p>
          <a:pPr algn="l"/>
          <a:endParaRPr kumimoji="1" lang="en-US" altLang="ja-JP" sz="2000" kern="1200">
            <a:solidFill>
              <a:srgbClr val="FF0000"/>
            </a:solidFill>
          </a:endParaRPr>
        </a:p>
        <a:p>
          <a:pPr algn="l"/>
          <a:r>
            <a:rPr kumimoji="1" lang="ja-JP" altLang="en-US" sz="2000" kern="1200">
              <a:solidFill>
                <a:srgbClr val="FF0000"/>
              </a:solidFill>
            </a:rPr>
            <a:t>　　　</a:t>
          </a:r>
          <a:endParaRPr kumimoji="1" lang="en-US" altLang="ja-JP" sz="2000" kern="1200">
            <a:solidFill>
              <a:srgbClr val="FF0000"/>
            </a:solidFill>
          </a:endParaRPr>
        </a:p>
        <a:p>
          <a:pPr algn="l"/>
          <a:r>
            <a:rPr kumimoji="1" lang="ja-JP" altLang="en-US" sz="2000" kern="1200">
              <a:solidFill>
                <a:srgbClr val="FF0000"/>
              </a:solidFill>
            </a:rPr>
            <a:t>　　　　</a:t>
          </a:r>
          <a:r>
            <a:rPr kumimoji="1" lang="ja-JP" altLang="en-US" sz="1800" kern="1200">
              <a:solidFill>
                <a:srgbClr val="FF0000"/>
              </a:solidFill>
            </a:rPr>
            <a:t>収入と支出の合計を</a:t>
          </a:r>
          <a:endParaRPr kumimoji="1" lang="en-US" altLang="ja-JP" sz="1800" kern="1200">
            <a:solidFill>
              <a:srgbClr val="FF0000"/>
            </a:solidFill>
          </a:endParaRPr>
        </a:p>
        <a:p>
          <a:pPr algn="l"/>
          <a:r>
            <a:rPr kumimoji="1" lang="ja-JP" altLang="en-US" sz="1800" kern="1200">
              <a:solidFill>
                <a:srgbClr val="FF0000"/>
              </a:solidFill>
            </a:rPr>
            <a:t>　　　　一致させてください。</a:t>
          </a:r>
        </a:p>
      </xdr:txBody>
    </xdr:sp>
    <xdr:clientData/>
  </xdr:twoCellAnchor>
  <xdr:twoCellAnchor>
    <xdr:from>
      <xdr:col>3</xdr:col>
      <xdr:colOff>830580</xdr:colOff>
      <xdr:row>11</xdr:row>
      <xdr:rowOff>7620</xdr:rowOff>
    </xdr:from>
    <xdr:to>
      <xdr:col>6</xdr:col>
      <xdr:colOff>121920</xdr:colOff>
      <xdr:row>15</xdr:row>
      <xdr:rowOff>53340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0B078169-D001-45AD-8D07-2F72B8AA831A}"/>
            </a:ext>
          </a:extLst>
        </xdr:cNvPr>
        <xdr:cNvSpPr/>
      </xdr:nvSpPr>
      <xdr:spPr>
        <a:xfrm>
          <a:off x="5836920" y="2110740"/>
          <a:ext cx="2240280" cy="899160"/>
        </a:xfrm>
        <a:prstGeom prst="wedgeRectCallout">
          <a:avLst>
            <a:gd name="adj1" fmla="val -75936"/>
            <a:gd name="adj2" fmla="val -49666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 kern="1200">
              <a:solidFill>
                <a:srgbClr val="FF0000"/>
              </a:solidFill>
            </a:rPr>
            <a:t>今回の申請額を入力してください。</a:t>
          </a:r>
          <a:endParaRPr kumimoji="1" lang="en-US" altLang="ja-JP" sz="1800" kern="1200">
            <a:solidFill>
              <a:srgbClr val="FF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297180</xdr:colOff>
      <xdr:row>7</xdr:row>
      <xdr:rowOff>121920</xdr:rowOff>
    </xdr:from>
    <xdr:to>
      <xdr:col>11</xdr:col>
      <xdr:colOff>135255</xdr:colOff>
      <xdr:row>11</xdr:row>
      <xdr:rowOff>173355</xdr:rowOff>
    </xdr:to>
    <xdr:sp macro="" textlink="">
      <xdr:nvSpPr>
        <xdr:cNvPr id="2" name="四角形吹き出し 1">
          <a:extLst>
            <a:ext uri="{FF2B5EF4-FFF2-40B4-BE49-F238E27FC236}">
              <a16:creationId xmlns:a16="http://schemas.microsoft.com/office/drawing/2014/main" id="{31D59F4B-2A09-48F1-B508-3CA69DB5D05F}"/>
            </a:ext>
          </a:extLst>
        </xdr:cNvPr>
        <xdr:cNvSpPr/>
      </xdr:nvSpPr>
      <xdr:spPr>
        <a:xfrm>
          <a:off x="6682740" y="2156460"/>
          <a:ext cx="3175635" cy="843915"/>
        </a:xfrm>
        <a:prstGeom prst="wedgeRectCallout">
          <a:avLst>
            <a:gd name="adj1" fmla="val 25204"/>
            <a:gd name="adj2" fmla="val 148021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月間単位数</a:t>
          </a:r>
          <a:r>
            <a:rPr kumimoji="1" lang="en-US" altLang="ja-JP" sz="1100">
              <a:solidFill>
                <a:srgbClr val="FF0000"/>
              </a:solidFill>
            </a:rPr>
            <a:t>×</a:t>
          </a:r>
          <a:r>
            <a:rPr kumimoji="1" lang="ja-JP" altLang="en-US" sz="1100">
              <a:solidFill>
                <a:srgbClr val="FF0000"/>
              </a:solidFill>
            </a:rPr>
            <a:t>地域単価が補助基準額（月額）を上回った月は、補助基準額（月額）が月間サービス費になります。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DD0D6-EE80-4E56-B64C-B12F2FCD181E}">
  <sheetPr>
    <tabColor rgb="FFFFFF00"/>
  </sheetPr>
  <dimension ref="A1:U151"/>
  <sheetViews>
    <sheetView zoomScale="80" zoomScaleNormal="80" workbookViewId="0">
      <selection activeCell="L48" sqref="L48:M49"/>
    </sheetView>
  </sheetViews>
  <sheetFormatPr defaultColWidth="9" defaultRowHeight="13.2" x14ac:dyDescent="0.2"/>
  <cols>
    <col min="1" max="1" width="2.88671875" style="69" customWidth="1"/>
    <col min="2" max="2" width="16.33203125" style="69" customWidth="1"/>
    <col min="3" max="3" width="13.6640625" style="69" customWidth="1"/>
    <col min="4" max="4" width="7.44140625" style="69" hidden="1" customWidth="1"/>
    <col min="5" max="5" width="9" style="69"/>
    <col min="6" max="6" width="7.6640625" style="69" hidden="1" customWidth="1"/>
    <col min="7" max="7" width="9" style="69"/>
    <col min="8" max="8" width="6" style="69" hidden="1" customWidth="1"/>
    <col min="9" max="9" width="6.88671875" style="69" hidden="1" customWidth="1"/>
    <col min="10" max="10" width="18.33203125" style="69" customWidth="1"/>
    <col min="11" max="11" width="14.6640625" style="69" customWidth="1"/>
    <col min="12" max="19" width="8" style="69" customWidth="1"/>
    <col min="20" max="21" width="15.6640625" style="69" customWidth="1"/>
    <col min="22" max="16384" width="9" style="69"/>
  </cols>
  <sheetData>
    <row r="1" spans="1:21" ht="16.2" x14ac:dyDescent="0.2">
      <c r="A1" s="67" t="s">
        <v>192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164" t="s">
        <v>15</v>
      </c>
    </row>
    <row r="2" spans="1:21" ht="16.2" x14ac:dyDescent="0.2">
      <c r="A2" s="67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1" ht="16.2" x14ac:dyDescent="0.2">
      <c r="A3" s="67" t="s">
        <v>193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</row>
    <row r="4" spans="1:21" ht="26.25" customHeight="1" x14ac:dyDescent="0.2">
      <c r="A4" s="70"/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355" t="s">
        <v>205</v>
      </c>
      <c r="Q4" s="355"/>
      <c r="R4" s="356" t="str">
        <f>IF('第１号様式（申請書）'!G5="","",'第１号様式（申請書）'!G5)</f>
        <v/>
      </c>
      <c r="S4" s="356"/>
      <c r="T4" s="356"/>
      <c r="U4" s="356"/>
    </row>
    <row r="5" spans="1:21" ht="26.25" customHeight="1" x14ac:dyDescent="0.2">
      <c r="A5" s="70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355" t="s">
        <v>3</v>
      </c>
      <c r="Q5" s="355"/>
      <c r="R5" s="356" t="str">
        <f>IF('第１号様式（申請書）'!G7="","",'第１号様式（申請書）'!G7)</f>
        <v/>
      </c>
      <c r="S5" s="356"/>
      <c r="T5" s="356"/>
      <c r="U5" s="356"/>
    </row>
    <row r="6" spans="1:21" ht="26.2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355" t="s">
        <v>21</v>
      </c>
      <c r="Q6" s="355"/>
      <c r="R6" s="356" t="str">
        <f>IF('第１号様式（申請書）'!G8="","",'第１号様式（申請書）'!G8)</f>
        <v/>
      </c>
      <c r="S6" s="356"/>
      <c r="T6" s="356"/>
      <c r="U6" s="356"/>
    </row>
    <row r="7" spans="1:21" ht="8.25" customHeight="1" x14ac:dyDescent="0.2">
      <c r="A7" s="70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1"/>
      <c r="S7" s="71"/>
      <c r="T7" s="71"/>
      <c r="U7" s="71"/>
    </row>
    <row r="8" spans="1:21" s="76" customFormat="1" ht="17.25" customHeight="1" x14ac:dyDescent="0.2">
      <c r="A8" s="72" t="s">
        <v>37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4"/>
      <c r="U8" s="75" t="s">
        <v>38</v>
      </c>
    </row>
    <row r="9" spans="1:21" x14ac:dyDescent="0.2">
      <c r="A9" s="310" t="s">
        <v>39</v>
      </c>
      <c r="B9" s="310"/>
      <c r="C9" s="310" t="s">
        <v>17</v>
      </c>
      <c r="D9" s="310"/>
      <c r="E9" s="310"/>
      <c r="F9" s="310"/>
      <c r="G9" s="310"/>
      <c r="H9" s="310"/>
      <c r="I9" s="310"/>
      <c r="J9" s="310"/>
      <c r="K9" s="310"/>
      <c r="L9" s="310"/>
      <c r="M9" s="316"/>
      <c r="N9" s="348" t="s">
        <v>40</v>
      </c>
      <c r="O9" s="349"/>
      <c r="P9" s="348" t="s">
        <v>41</v>
      </c>
      <c r="Q9" s="349"/>
      <c r="R9" s="350" t="s">
        <v>42</v>
      </c>
      <c r="S9" s="351"/>
      <c r="T9" s="351"/>
      <c r="U9" s="341"/>
    </row>
    <row r="10" spans="1:21" x14ac:dyDescent="0.2">
      <c r="A10" s="316"/>
      <c r="B10" s="316"/>
      <c r="C10" s="316"/>
      <c r="D10" s="316"/>
      <c r="E10" s="316"/>
      <c r="F10" s="316"/>
      <c r="G10" s="316"/>
      <c r="H10" s="316"/>
      <c r="I10" s="316"/>
      <c r="J10" s="316"/>
      <c r="K10" s="316"/>
      <c r="L10" s="316"/>
      <c r="M10" s="316"/>
      <c r="N10" s="349"/>
      <c r="O10" s="349"/>
      <c r="P10" s="349"/>
      <c r="Q10" s="349"/>
      <c r="R10" s="352"/>
      <c r="S10" s="353"/>
      <c r="T10" s="353"/>
      <c r="U10" s="354"/>
    </row>
    <row r="11" spans="1:21" ht="16.95" customHeight="1" x14ac:dyDescent="0.2">
      <c r="A11" s="316"/>
      <c r="B11" s="316"/>
      <c r="C11" s="315" t="s">
        <v>43</v>
      </c>
      <c r="D11" s="315"/>
      <c r="E11" s="315"/>
      <c r="F11" s="315"/>
      <c r="G11" s="316"/>
      <c r="H11" s="188"/>
      <c r="I11" s="188"/>
      <c r="J11" s="315" t="s">
        <v>208</v>
      </c>
      <c r="K11" s="316"/>
      <c r="L11" s="315" t="s">
        <v>44</v>
      </c>
      <c r="M11" s="316"/>
      <c r="N11" s="349"/>
      <c r="O11" s="349"/>
      <c r="P11" s="349"/>
      <c r="Q11" s="349"/>
      <c r="R11" s="352"/>
      <c r="S11" s="353"/>
      <c r="T11" s="353"/>
      <c r="U11" s="354"/>
    </row>
    <row r="12" spans="1:21" ht="16.95" customHeight="1" x14ac:dyDescent="0.2">
      <c r="A12" s="316"/>
      <c r="B12" s="316"/>
      <c r="C12" s="316"/>
      <c r="D12" s="316"/>
      <c r="E12" s="316"/>
      <c r="F12" s="316"/>
      <c r="G12" s="316"/>
      <c r="H12" s="188"/>
      <c r="I12" s="188"/>
      <c r="J12" s="316"/>
      <c r="K12" s="316"/>
      <c r="L12" s="316"/>
      <c r="M12" s="316"/>
      <c r="N12" s="349"/>
      <c r="O12" s="349"/>
      <c r="P12" s="349"/>
      <c r="Q12" s="349"/>
      <c r="R12" s="352"/>
      <c r="S12" s="353"/>
      <c r="T12" s="353"/>
      <c r="U12" s="354"/>
    </row>
    <row r="13" spans="1:21" ht="16.95" customHeight="1" x14ac:dyDescent="0.2">
      <c r="A13" s="316"/>
      <c r="B13" s="316"/>
      <c r="C13" s="316"/>
      <c r="D13" s="316"/>
      <c r="E13" s="316"/>
      <c r="F13" s="316"/>
      <c r="G13" s="316"/>
      <c r="H13" s="188"/>
      <c r="I13" s="188"/>
      <c r="J13" s="316"/>
      <c r="K13" s="316"/>
      <c r="L13" s="316"/>
      <c r="M13" s="316"/>
      <c r="N13" s="349"/>
      <c r="O13" s="349"/>
      <c r="P13" s="349"/>
      <c r="Q13" s="349"/>
      <c r="R13" s="352"/>
      <c r="S13" s="353"/>
      <c r="T13" s="353"/>
      <c r="U13" s="354"/>
    </row>
    <row r="14" spans="1:21" ht="16.95" customHeight="1" thickBot="1" x14ac:dyDescent="0.25">
      <c r="A14" s="317"/>
      <c r="B14" s="317"/>
      <c r="C14" s="316"/>
      <c r="D14" s="316"/>
      <c r="E14" s="316"/>
      <c r="F14" s="316"/>
      <c r="G14" s="316"/>
      <c r="H14" s="188"/>
      <c r="I14" s="188"/>
      <c r="J14" s="317"/>
      <c r="K14" s="317"/>
      <c r="L14" s="316"/>
      <c r="M14" s="316"/>
      <c r="N14" s="349"/>
      <c r="O14" s="349"/>
      <c r="P14" s="349"/>
      <c r="Q14" s="349"/>
      <c r="R14" s="342"/>
      <c r="S14" s="312"/>
      <c r="T14" s="312"/>
      <c r="U14" s="343"/>
    </row>
    <row r="15" spans="1:21" x14ac:dyDescent="0.2">
      <c r="A15" s="319">
        <v>3</v>
      </c>
      <c r="B15" s="320"/>
      <c r="C15" s="325">
        <f>'（記載例）第３号様式（収支予算書）'!C43</f>
        <v>4819500</v>
      </c>
      <c r="D15" s="326"/>
      <c r="E15" s="326"/>
      <c r="F15" s="326"/>
      <c r="G15" s="326"/>
      <c r="H15" s="78"/>
      <c r="I15" s="79"/>
      <c r="J15" s="327">
        <v>3259467</v>
      </c>
      <c r="K15" s="328"/>
      <c r="L15" s="325">
        <f>C15-J15</f>
        <v>1560033</v>
      </c>
      <c r="M15" s="326"/>
      <c r="N15" s="333">
        <f>U64</f>
        <v>54553</v>
      </c>
      <c r="O15" s="334"/>
      <c r="P15" s="335">
        <f>MIN(L15:O15)</f>
        <v>54553</v>
      </c>
      <c r="Q15" s="336"/>
      <c r="R15" s="295"/>
      <c r="S15" s="296"/>
      <c r="T15" s="296"/>
      <c r="U15" s="297"/>
    </row>
    <row r="16" spans="1:21" x14ac:dyDescent="0.2">
      <c r="A16" s="321"/>
      <c r="B16" s="322"/>
      <c r="C16" s="325"/>
      <c r="D16" s="326"/>
      <c r="E16" s="326"/>
      <c r="F16" s="326"/>
      <c r="G16" s="326"/>
      <c r="H16" s="78"/>
      <c r="I16" s="79"/>
      <c r="J16" s="329"/>
      <c r="K16" s="330"/>
      <c r="L16" s="325"/>
      <c r="M16" s="326"/>
      <c r="N16" s="334"/>
      <c r="O16" s="334"/>
      <c r="P16" s="337"/>
      <c r="Q16" s="338"/>
      <c r="R16" s="298"/>
      <c r="S16" s="299"/>
      <c r="T16" s="299"/>
      <c r="U16" s="300"/>
    </row>
    <row r="17" spans="1:21" ht="13.8" thickBot="1" x14ac:dyDescent="0.25">
      <c r="A17" s="323"/>
      <c r="B17" s="324"/>
      <c r="C17" s="325"/>
      <c r="D17" s="326"/>
      <c r="E17" s="326"/>
      <c r="F17" s="326"/>
      <c r="G17" s="326"/>
      <c r="H17" s="78"/>
      <c r="I17" s="79"/>
      <c r="J17" s="331"/>
      <c r="K17" s="332"/>
      <c r="L17" s="325"/>
      <c r="M17" s="326"/>
      <c r="N17" s="334"/>
      <c r="O17" s="334"/>
      <c r="P17" s="339"/>
      <c r="Q17" s="340"/>
      <c r="R17" s="301"/>
      <c r="S17" s="302"/>
      <c r="T17" s="302"/>
      <c r="U17" s="303"/>
    </row>
    <row r="18" spans="1:21" x14ac:dyDescent="0.2">
      <c r="A18" s="70" t="s">
        <v>45</v>
      </c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</row>
    <row r="19" spans="1:21" x14ac:dyDescent="0.2">
      <c r="A19" s="70" t="s">
        <v>46</v>
      </c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</row>
    <row r="20" spans="1:21" x14ac:dyDescent="0.2">
      <c r="A20" s="70"/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</row>
    <row r="21" spans="1:21" ht="17.25" customHeight="1" x14ac:dyDescent="0.2">
      <c r="A21" s="80" t="s">
        <v>47</v>
      </c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304" t="s">
        <v>16</v>
      </c>
      <c r="U21" s="304"/>
    </row>
    <row r="22" spans="1:21" ht="18.75" customHeight="1" x14ac:dyDescent="0.2">
      <c r="A22" s="305" t="s">
        <v>48</v>
      </c>
      <c r="B22" s="307" t="s">
        <v>49</v>
      </c>
      <c r="C22" s="309" t="s">
        <v>50</v>
      </c>
      <c r="D22" s="81"/>
      <c r="E22" s="311" t="s">
        <v>51</v>
      </c>
      <c r="F22" s="190"/>
      <c r="G22" s="313" t="s">
        <v>52</v>
      </c>
      <c r="H22" s="189"/>
      <c r="I22" s="189"/>
      <c r="J22" s="315" t="s">
        <v>53</v>
      </c>
      <c r="K22" s="316"/>
      <c r="L22" s="315" t="s">
        <v>54</v>
      </c>
      <c r="M22" s="316"/>
      <c r="N22" s="318" t="s">
        <v>55</v>
      </c>
      <c r="O22" s="316"/>
      <c r="P22" s="313" t="s">
        <v>56</v>
      </c>
      <c r="Q22" s="341"/>
      <c r="R22" s="344" t="s">
        <v>57</v>
      </c>
      <c r="S22" s="345"/>
      <c r="T22" s="307" t="s">
        <v>58</v>
      </c>
      <c r="U22" s="307" t="s">
        <v>59</v>
      </c>
    </row>
    <row r="23" spans="1:21" ht="18.75" customHeight="1" thickBot="1" x14ac:dyDescent="0.25">
      <c r="A23" s="306"/>
      <c r="B23" s="308"/>
      <c r="C23" s="310"/>
      <c r="D23" s="84"/>
      <c r="E23" s="312"/>
      <c r="F23" s="192"/>
      <c r="G23" s="314"/>
      <c r="H23" s="191"/>
      <c r="I23" s="191"/>
      <c r="J23" s="317"/>
      <c r="K23" s="317"/>
      <c r="L23" s="317"/>
      <c r="M23" s="317"/>
      <c r="N23" s="316"/>
      <c r="O23" s="316"/>
      <c r="P23" s="342"/>
      <c r="Q23" s="343"/>
      <c r="R23" s="305"/>
      <c r="S23" s="305"/>
      <c r="T23" s="346"/>
      <c r="U23" s="347"/>
    </row>
    <row r="24" spans="1:21" x14ac:dyDescent="0.2">
      <c r="A24" s="256">
        <v>1</v>
      </c>
      <c r="B24" s="290" t="s">
        <v>219</v>
      </c>
      <c r="C24" s="260" t="s">
        <v>224</v>
      </c>
      <c r="D24" s="262" t="str">
        <f>VLOOKUP(C24,$C$73:$J$78,2,FALSE)</f>
        <v>1</v>
      </c>
      <c r="E24" s="264" t="s">
        <v>61</v>
      </c>
      <c r="F24" s="262">
        <f>VLOOKUP(E24,$E$73:$J$78,2,FALSE)</f>
        <v>1</v>
      </c>
      <c r="G24" s="242">
        <v>3</v>
      </c>
      <c r="H24" s="244">
        <f>VLOOKUP(G24,$G$73:$H$78,2,FALSE)</f>
        <v>3</v>
      </c>
      <c r="I24" s="244" t="str">
        <f>D24&amp;F24&amp;H24</f>
        <v>113</v>
      </c>
      <c r="J24" s="286" t="s">
        <v>221</v>
      </c>
      <c r="K24" s="287"/>
      <c r="L24" s="288">
        <v>12</v>
      </c>
      <c r="M24" s="289"/>
      <c r="N24" s="215">
        <f>IFERROR(VLOOKUP(I24,$C$84:$D$137,2,FALSE),0)</f>
        <v>127000</v>
      </c>
      <c r="O24" s="254"/>
      <c r="P24" s="214">
        <f>L24*N24</f>
        <v>1524000</v>
      </c>
      <c r="Q24" s="215"/>
      <c r="R24" s="291">
        <f>'（記載例）第４号様式（年間サービス費）1'!D31</f>
        <v>1519467</v>
      </c>
      <c r="S24" s="292"/>
      <c r="T24" s="222">
        <f>SUM(L24*N24-R24)</f>
        <v>4533</v>
      </c>
      <c r="U24" s="211">
        <f>MAX(T24,0)</f>
        <v>4533</v>
      </c>
    </row>
    <row r="25" spans="1:21" x14ac:dyDescent="0.2">
      <c r="A25" s="257"/>
      <c r="B25" s="281"/>
      <c r="C25" s="261"/>
      <c r="D25" s="263"/>
      <c r="E25" s="265"/>
      <c r="F25" s="263"/>
      <c r="G25" s="243"/>
      <c r="H25" s="245"/>
      <c r="I25" s="245"/>
      <c r="J25" s="282"/>
      <c r="K25" s="283"/>
      <c r="L25" s="284"/>
      <c r="M25" s="285"/>
      <c r="N25" s="217"/>
      <c r="O25" s="255"/>
      <c r="P25" s="216"/>
      <c r="Q25" s="217"/>
      <c r="R25" s="293"/>
      <c r="S25" s="294"/>
      <c r="T25" s="223"/>
      <c r="U25" s="212"/>
    </row>
    <row r="26" spans="1:21" ht="13.5" customHeight="1" x14ac:dyDescent="0.2">
      <c r="A26" s="256">
        <v>2</v>
      </c>
      <c r="B26" s="281" t="s">
        <v>219</v>
      </c>
      <c r="C26" s="260" t="s">
        <v>224</v>
      </c>
      <c r="D26" s="262" t="str">
        <f>VLOOKUP(C26,$C$73:$J$78,2,FALSE)</f>
        <v>1</v>
      </c>
      <c r="E26" s="264" t="s">
        <v>61</v>
      </c>
      <c r="F26" s="262">
        <f>VLOOKUP(E26,$E$73:$J$78,2,FALSE)</f>
        <v>1</v>
      </c>
      <c r="G26" s="242">
        <v>2</v>
      </c>
      <c r="H26" s="244">
        <f>VLOOKUP(G26,$G$73:$H$78,2,FALSE)</f>
        <v>2</v>
      </c>
      <c r="I26" s="244" t="str">
        <f t="shared" ref="I26" si="0">D26&amp;F26&amp;H26</f>
        <v>112</v>
      </c>
      <c r="J26" s="282" t="s">
        <v>222</v>
      </c>
      <c r="K26" s="283"/>
      <c r="L26" s="284">
        <v>4.41</v>
      </c>
      <c r="M26" s="285"/>
      <c r="N26" s="215">
        <f>IFERROR(VLOOKUP(I26,$C$84:$D$137,2,FALSE),0)</f>
        <v>122000</v>
      </c>
      <c r="O26" s="254"/>
      <c r="P26" s="214">
        <f t="shared" ref="P26" si="1">L26*N26</f>
        <v>538020</v>
      </c>
      <c r="Q26" s="215"/>
      <c r="R26" s="278">
        <v>500000</v>
      </c>
      <c r="S26" s="279"/>
      <c r="T26" s="222">
        <f>SUM(L26*N26-R26)</f>
        <v>38020</v>
      </c>
      <c r="U26" s="211">
        <f t="shared" ref="U26" si="2">MAX(T26,0)</f>
        <v>38020</v>
      </c>
    </row>
    <row r="27" spans="1:21" x14ac:dyDescent="0.2">
      <c r="A27" s="257"/>
      <c r="B27" s="281"/>
      <c r="C27" s="261"/>
      <c r="D27" s="263"/>
      <c r="E27" s="265"/>
      <c r="F27" s="263"/>
      <c r="G27" s="243"/>
      <c r="H27" s="245"/>
      <c r="I27" s="245"/>
      <c r="J27" s="282"/>
      <c r="K27" s="283"/>
      <c r="L27" s="284"/>
      <c r="M27" s="285"/>
      <c r="N27" s="217"/>
      <c r="O27" s="255"/>
      <c r="P27" s="216"/>
      <c r="Q27" s="217"/>
      <c r="R27" s="280"/>
      <c r="S27" s="279"/>
      <c r="T27" s="223"/>
      <c r="U27" s="212"/>
    </row>
    <row r="28" spans="1:21" x14ac:dyDescent="0.2">
      <c r="A28" s="256">
        <v>3</v>
      </c>
      <c r="B28" s="281" t="s">
        <v>220</v>
      </c>
      <c r="C28" s="260" t="s">
        <v>60</v>
      </c>
      <c r="D28" s="262" t="str">
        <f>VLOOKUP(C28,$C$73:$J$78,2,FALSE)</f>
        <v>3</v>
      </c>
      <c r="E28" s="264" t="s">
        <v>74</v>
      </c>
      <c r="F28" s="262">
        <f>VLOOKUP(E28,$E$73:$J$78,2,FALSE)</f>
        <v>2</v>
      </c>
      <c r="G28" s="242">
        <v>3</v>
      </c>
      <c r="H28" s="244">
        <f>VLOOKUP(G28,$G$73:$H$78,2,FALSE)</f>
        <v>3</v>
      </c>
      <c r="I28" s="244" t="str">
        <f t="shared" ref="I28" si="3">D28&amp;F28&amp;H28</f>
        <v>323</v>
      </c>
      <c r="J28" s="282" t="s">
        <v>223</v>
      </c>
      <c r="K28" s="283"/>
      <c r="L28" s="284">
        <v>10</v>
      </c>
      <c r="M28" s="285"/>
      <c r="N28" s="215">
        <f>IFERROR(VLOOKUP(I28,$C$84:$D$137,2,FALSE),0)</f>
        <v>101000</v>
      </c>
      <c r="O28" s="254"/>
      <c r="P28" s="214">
        <f t="shared" ref="P28" si="4">L28*N28</f>
        <v>1010000</v>
      </c>
      <c r="Q28" s="215"/>
      <c r="R28" s="278">
        <v>1000000</v>
      </c>
      <c r="S28" s="279"/>
      <c r="T28" s="222">
        <f>SUM(L28*N28-R28)</f>
        <v>10000</v>
      </c>
      <c r="U28" s="211">
        <f t="shared" ref="U28" si="5">MAX(T28,0)</f>
        <v>10000</v>
      </c>
    </row>
    <row r="29" spans="1:21" x14ac:dyDescent="0.2">
      <c r="A29" s="257"/>
      <c r="B29" s="281"/>
      <c r="C29" s="261"/>
      <c r="D29" s="263"/>
      <c r="E29" s="265"/>
      <c r="F29" s="263"/>
      <c r="G29" s="243"/>
      <c r="H29" s="245"/>
      <c r="I29" s="245"/>
      <c r="J29" s="282"/>
      <c r="K29" s="283"/>
      <c r="L29" s="284"/>
      <c r="M29" s="285"/>
      <c r="N29" s="217"/>
      <c r="O29" s="255"/>
      <c r="P29" s="216"/>
      <c r="Q29" s="217"/>
      <c r="R29" s="280"/>
      <c r="S29" s="279"/>
      <c r="T29" s="223"/>
      <c r="U29" s="212"/>
    </row>
    <row r="30" spans="1:21" x14ac:dyDescent="0.2">
      <c r="A30" s="256">
        <v>4</v>
      </c>
      <c r="B30" s="281" t="s">
        <v>220</v>
      </c>
      <c r="C30" s="260" t="s">
        <v>60</v>
      </c>
      <c r="D30" s="262" t="str">
        <f>VLOOKUP(C30,$C$73:$J$78,2,FALSE)</f>
        <v>3</v>
      </c>
      <c r="E30" s="264" t="s">
        <v>74</v>
      </c>
      <c r="F30" s="262">
        <f>VLOOKUP(E30,$E$73:$J$78,2,FALSE)</f>
        <v>2</v>
      </c>
      <c r="G30" s="242">
        <v>4</v>
      </c>
      <c r="H30" s="244">
        <f>VLOOKUP(G30,$G$73:$H$78,2,FALSE)</f>
        <v>4</v>
      </c>
      <c r="I30" s="244" t="str">
        <f t="shared" ref="I30" si="6">D30&amp;F30&amp;H30</f>
        <v>324</v>
      </c>
      <c r="J30" s="282" t="s">
        <v>223</v>
      </c>
      <c r="K30" s="283"/>
      <c r="L30" s="284">
        <v>2</v>
      </c>
      <c r="M30" s="285"/>
      <c r="N30" s="215">
        <f>IFERROR(VLOOKUP(I30,$C$84:$D$137,2,FALSE),0)</f>
        <v>121000</v>
      </c>
      <c r="O30" s="254"/>
      <c r="P30" s="214">
        <f>L30*N30</f>
        <v>242000</v>
      </c>
      <c r="Q30" s="215"/>
      <c r="R30" s="278">
        <v>240000</v>
      </c>
      <c r="S30" s="279"/>
      <c r="T30" s="222">
        <f t="shared" ref="T30" si="7">SUM(L30*N30-R30)</f>
        <v>2000</v>
      </c>
      <c r="U30" s="211">
        <f t="shared" ref="U30" si="8">MAX(T30,0)</f>
        <v>2000</v>
      </c>
    </row>
    <row r="31" spans="1:21" x14ac:dyDescent="0.2">
      <c r="A31" s="257"/>
      <c r="B31" s="281"/>
      <c r="C31" s="261"/>
      <c r="D31" s="263"/>
      <c r="E31" s="265"/>
      <c r="F31" s="263"/>
      <c r="G31" s="243"/>
      <c r="H31" s="245"/>
      <c r="I31" s="245"/>
      <c r="J31" s="282"/>
      <c r="K31" s="283"/>
      <c r="L31" s="284"/>
      <c r="M31" s="285"/>
      <c r="N31" s="217"/>
      <c r="O31" s="255"/>
      <c r="P31" s="216"/>
      <c r="Q31" s="217"/>
      <c r="R31" s="280"/>
      <c r="S31" s="279"/>
      <c r="T31" s="223"/>
      <c r="U31" s="212"/>
    </row>
    <row r="32" spans="1:21" x14ac:dyDescent="0.2">
      <c r="A32" s="256">
        <v>5</v>
      </c>
      <c r="B32" s="258"/>
      <c r="C32" s="260" t="s">
        <v>60</v>
      </c>
      <c r="D32" s="262" t="str">
        <f>VLOOKUP(C32,$C$73:$J$78,2,FALSE)</f>
        <v>3</v>
      </c>
      <c r="E32" s="264" t="s">
        <v>61</v>
      </c>
      <c r="F32" s="262">
        <f>VLOOKUP(E32,$E$73:$J$78,2,FALSE)</f>
        <v>1</v>
      </c>
      <c r="G32" s="242">
        <v>0</v>
      </c>
      <c r="H32" s="244" t="e">
        <f>VLOOKUP(G32,$G$73:$H$78,2,FALSE)</f>
        <v>#N/A</v>
      </c>
      <c r="I32" s="244" t="e">
        <f t="shared" ref="I32" si="9">D32&amp;F32&amp;H32</f>
        <v>#N/A</v>
      </c>
      <c r="J32" s="267"/>
      <c r="K32" s="268"/>
      <c r="L32" s="250"/>
      <c r="M32" s="251"/>
      <c r="N32" s="215">
        <f>IFERROR(VLOOKUP(I32,$C$84:$D$137,2,FALSE),0)</f>
        <v>0</v>
      </c>
      <c r="O32" s="254"/>
      <c r="P32" s="214">
        <f t="shared" ref="P32" si="10">L32*N32</f>
        <v>0</v>
      </c>
      <c r="Q32" s="215"/>
      <c r="R32" s="266"/>
      <c r="S32" s="219"/>
      <c r="T32" s="222">
        <f t="shared" ref="T32" si="11">SUM(L32*N32-R32)</f>
        <v>0</v>
      </c>
      <c r="U32" s="211">
        <f t="shared" ref="U32" si="12">MAX(T32,0)</f>
        <v>0</v>
      </c>
    </row>
    <row r="33" spans="1:21" x14ac:dyDescent="0.2">
      <c r="A33" s="257"/>
      <c r="B33" s="258"/>
      <c r="C33" s="261"/>
      <c r="D33" s="263"/>
      <c r="E33" s="265"/>
      <c r="F33" s="263"/>
      <c r="G33" s="243"/>
      <c r="H33" s="245"/>
      <c r="I33" s="245"/>
      <c r="J33" s="267"/>
      <c r="K33" s="268"/>
      <c r="L33" s="250"/>
      <c r="M33" s="251"/>
      <c r="N33" s="217"/>
      <c r="O33" s="255"/>
      <c r="P33" s="216"/>
      <c r="Q33" s="217"/>
      <c r="R33" s="218"/>
      <c r="S33" s="219"/>
      <c r="T33" s="223"/>
      <c r="U33" s="212"/>
    </row>
    <row r="34" spans="1:21" x14ac:dyDescent="0.2">
      <c r="A34" s="256">
        <v>6</v>
      </c>
      <c r="B34" s="258"/>
      <c r="C34" s="260" t="s">
        <v>60</v>
      </c>
      <c r="D34" s="262" t="str">
        <f>VLOOKUP(C34,$C$73:$J$78,2,FALSE)</f>
        <v>3</v>
      </c>
      <c r="E34" s="264" t="s">
        <v>61</v>
      </c>
      <c r="F34" s="262">
        <f>VLOOKUP(E34,$E$73:$J$78,2,FALSE)</f>
        <v>1</v>
      </c>
      <c r="G34" s="242">
        <v>0</v>
      </c>
      <c r="H34" s="244" t="e">
        <f>VLOOKUP(G34,$G$73:$H$78,2,FALSE)</f>
        <v>#N/A</v>
      </c>
      <c r="I34" s="244" t="e">
        <f t="shared" ref="I34" si="13">D34&amp;F34&amp;H34</f>
        <v>#N/A</v>
      </c>
      <c r="J34" s="246"/>
      <c r="K34" s="247"/>
      <c r="L34" s="250"/>
      <c r="M34" s="251"/>
      <c r="N34" s="215">
        <f>IFERROR(VLOOKUP(I34,$C$84:$D$137,2,FALSE),0)</f>
        <v>0</v>
      </c>
      <c r="O34" s="254"/>
      <c r="P34" s="214">
        <f t="shared" ref="P34" si="14">L34*N34</f>
        <v>0</v>
      </c>
      <c r="Q34" s="215"/>
      <c r="R34" s="218"/>
      <c r="S34" s="219"/>
      <c r="T34" s="222">
        <f t="shared" ref="T34" si="15">SUM(L34*N34-R34)</f>
        <v>0</v>
      </c>
      <c r="U34" s="211">
        <f t="shared" ref="U34" si="16">MAX(T34,0)</f>
        <v>0</v>
      </c>
    </row>
    <row r="35" spans="1:21" x14ac:dyDescent="0.2">
      <c r="A35" s="257"/>
      <c r="B35" s="258"/>
      <c r="C35" s="261"/>
      <c r="D35" s="263"/>
      <c r="E35" s="265"/>
      <c r="F35" s="263"/>
      <c r="G35" s="243"/>
      <c r="H35" s="245"/>
      <c r="I35" s="245"/>
      <c r="J35" s="246"/>
      <c r="K35" s="247"/>
      <c r="L35" s="250"/>
      <c r="M35" s="251"/>
      <c r="N35" s="217"/>
      <c r="O35" s="255"/>
      <c r="P35" s="216"/>
      <c r="Q35" s="217"/>
      <c r="R35" s="218"/>
      <c r="S35" s="219"/>
      <c r="T35" s="223"/>
      <c r="U35" s="212"/>
    </row>
    <row r="36" spans="1:21" x14ac:dyDescent="0.2">
      <c r="A36" s="256">
        <v>7</v>
      </c>
      <c r="B36" s="258"/>
      <c r="C36" s="260" t="s">
        <v>60</v>
      </c>
      <c r="D36" s="262" t="str">
        <f>VLOOKUP(C36,$C$73:$J$78,2,FALSE)</f>
        <v>3</v>
      </c>
      <c r="E36" s="264" t="s">
        <v>61</v>
      </c>
      <c r="F36" s="262">
        <f>VLOOKUP(E36,$E$73:$J$78,2,FALSE)</f>
        <v>1</v>
      </c>
      <c r="G36" s="242">
        <v>0</v>
      </c>
      <c r="H36" s="244" t="e">
        <f>VLOOKUP(G36,$G$73:$H$78,2,FALSE)</f>
        <v>#N/A</v>
      </c>
      <c r="I36" s="244" t="e">
        <f t="shared" ref="I36" si="17">D36&amp;F36&amp;H36</f>
        <v>#N/A</v>
      </c>
      <c r="J36" s="267"/>
      <c r="K36" s="268"/>
      <c r="L36" s="250"/>
      <c r="M36" s="251"/>
      <c r="N36" s="215">
        <f>IFERROR(VLOOKUP(I36,$C$84:$D$137,2,FALSE),0)</f>
        <v>0</v>
      </c>
      <c r="O36" s="254"/>
      <c r="P36" s="214">
        <f t="shared" ref="P36" si="18">L36*N36</f>
        <v>0</v>
      </c>
      <c r="Q36" s="215"/>
      <c r="R36" s="266"/>
      <c r="S36" s="219"/>
      <c r="T36" s="222">
        <f t="shared" ref="T36" si="19">SUM(L36*N36-R36)</f>
        <v>0</v>
      </c>
      <c r="U36" s="211">
        <f t="shared" ref="U36" si="20">MAX(T36,0)</f>
        <v>0</v>
      </c>
    </row>
    <row r="37" spans="1:21" x14ac:dyDescent="0.2">
      <c r="A37" s="257"/>
      <c r="B37" s="258"/>
      <c r="C37" s="261"/>
      <c r="D37" s="263"/>
      <c r="E37" s="265"/>
      <c r="F37" s="263"/>
      <c r="G37" s="243"/>
      <c r="H37" s="245"/>
      <c r="I37" s="245"/>
      <c r="J37" s="267"/>
      <c r="K37" s="268"/>
      <c r="L37" s="250"/>
      <c r="M37" s="251"/>
      <c r="N37" s="217"/>
      <c r="O37" s="255"/>
      <c r="P37" s="216"/>
      <c r="Q37" s="217"/>
      <c r="R37" s="218"/>
      <c r="S37" s="219"/>
      <c r="T37" s="223"/>
      <c r="U37" s="212"/>
    </row>
    <row r="38" spans="1:21" x14ac:dyDescent="0.2">
      <c r="A38" s="256">
        <v>8</v>
      </c>
      <c r="B38" s="258"/>
      <c r="C38" s="260" t="s">
        <v>60</v>
      </c>
      <c r="D38" s="262" t="str">
        <f>VLOOKUP(C38,$C$73:$J$78,2,FALSE)</f>
        <v>3</v>
      </c>
      <c r="E38" s="264" t="s">
        <v>61</v>
      </c>
      <c r="F38" s="262">
        <f>VLOOKUP(E38,$E$73:$J$78,2,FALSE)</f>
        <v>1</v>
      </c>
      <c r="G38" s="242">
        <v>0</v>
      </c>
      <c r="H38" s="244" t="e">
        <f>VLOOKUP(G38,$G$73:$H$78,2,FALSE)</f>
        <v>#N/A</v>
      </c>
      <c r="I38" s="244" t="e">
        <f t="shared" ref="I38" si="21">D38&amp;F38&amp;H38</f>
        <v>#N/A</v>
      </c>
      <c r="J38" s="246"/>
      <c r="K38" s="247"/>
      <c r="L38" s="250"/>
      <c r="M38" s="251"/>
      <c r="N38" s="215">
        <f>IFERROR(VLOOKUP(I38,$C$84:$D$137,2,FALSE),0)</f>
        <v>0</v>
      </c>
      <c r="O38" s="254"/>
      <c r="P38" s="214">
        <f t="shared" ref="P38" si="22">L38*N38</f>
        <v>0</v>
      </c>
      <c r="Q38" s="215"/>
      <c r="R38" s="218"/>
      <c r="S38" s="219"/>
      <c r="T38" s="222">
        <f t="shared" ref="T38" si="23">SUM(L38*N38-R38)</f>
        <v>0</v>
      </c>
      <c r="U38" s="211">
        <f t="shared" ref="U38" si="24">MAX(T38,0)</f>
        <v>0</v>
      </c>
    </row>
    <row r="39" spans="1:21" x14ac:dyDescent="0.2">
      <c r="A39" s="257"/>
      <c r="B39" s="258"/>
      <c r="C39" s="261"/>
      <c r="D39" s="263"/>
      <c r="E39" s="265"/>
      <c r="F39" s="263"/>
      <c r="G39" s="243"/>
      <c r="H39" s="245"/>
      <c r="I39" s="245"/>
      <c r="J39" s="246"/>
      <c r="K39" s="247"/>
      <c r="L39" s="250"/>
      <c r="M39" s="251"/>
      <c r="N39" s="217"/>
      <c r="O39" s="255"/>
      <c r="P39" s="216"/>
      <c r="Q39" s="217"/>
      <c r="R39" s="218"/>
      <c r="S39" s="219"/>
      <c r="T39" s="223"/>
      <c r="U39" s="212"/>
    </row>
    <row r="40" spans="1:21" x14ac:dyDescent="0.2">
      <c r="A40" s="256">
        <v>9</v>
      </c>
      <c r="B40" s="258"/>
      <c r="C40" s="260" t="s">
        <v>60</v>
      </c>
      <c r="D40" s="262" t="str">
        <f>VLOOKUP(C40,$C$73:$J$78,2,FALSE)</f>
        <v>3</v>
      </c>
      <c r="E40" s="264" t="s">
        <v>61</v>
      </c>
      <c r="F40" s="262">
        <f>VLOOKUP(E40,$E$73:$J$78,2,FALSE)</f>
        <v>1</v>
      </c>
      <c r="G40" s="242">
        <v>0</v>
      </c>
      <c r="H40" s="244" t="e">
        <f>VLOOKUP(G40,$G$73:$H$78,2,FALSE)</f>
        <v>#N/A</v>
      </c>
      <c r="I40" s="244" t="e">
        <f t="shared" ref="I40" si="25">D40&amp;F40&amp;H40</f>
        <v>#N/A</v>
      </c>
      <c r="J40" s="246"/>
      <c r="K40" s="247"/>
      <c r="L40" s="250"/>
      <c r="M40" s="251"/>
      <c r="N40" s="215">
        <f>IFERROR(VLOOKUP(I40,$C$84:$D$137,2,FALSE),0)</f>
        <v>0</v>
      </c>
      <c r="O40" s="254"/>
      <c r="P40" s="214">
        <f t="shared" ref="P40" si="26">L40*N40</f>
        <v>0</v>
      </c>
      <c r="Q40" s="215"/>
      <c r="R40" s="218"/>
      <c r="S40" s="219"/>
      <c r="T40" s="222">
        <f t="shared" ref="T40" si="27">SUM(L40*N40-R40)</f>
        <v>0</v>
      </c>
      <c r="U40" s="211">
        <f t="shared" ref="U40" si="28">MAX(T40,0)</f>
        <v>0</v>
      </c>
    </row>
    <row r="41" spans="1:21" x14ac:dyDescent="0.2">
      <c r="A41" s="257"/>
      <c r="B41" s="258"/>
      <c r="C41" s="261"/>
      <c r="D41" s="263"/>
      <c r="E41" s="265"/>
      <c r="F41" s="263"/>
      <c r="G41" s="243"/>
      <c r="H41" s="245"/>
      <c r="I41" s="245"/>
      <c r="J41" s="246"/>
      <c r="K41" s="247"/>
      <c r="L41" s="250"/>
      <c r="M41" s="251"/>
      <c r="N41" s="217"/>
      <c r="O41" s="255"/>
      <c r="P41" s="216"/>
      <c r="Q41" s="217"/>
      <c r="R41" s="218"/>
      <c r="S41" s="219"/>
      <c r="T41" s="223"/>
      <c r="U41" s="212"/>
    </row>
    <row r="42" spans="1:21" x14ac:dyDescent="0.2">
      <c r="A42" s="256">
        <v>10</v>
      </c>
      <c r="B42" s="258"/>
      <c r="C42" s="260" t="s">
        <v>60</v>
      </c>
      <c r="D42" s="262" t="str">
        <f t="shared" ref="D42" si="29">VLOOKUP(C42,$C$73:$J$78,2,FALSE)</f>
        <v>3</v>
      </c>
      <c r="E42" s="264" t="s">
        <v>61</v>
      </c>
      <c r="F42" s="262">
        <f t="shared" ref="F42" si="30">VLOOKUP(E42,$E$73:$J$78,2,FALSE)</f>
        <v>1</v>
      </c>
      <c r="G42" s="242">
        <v>0</v>
      </c>
      <c r="H42" s="244" t="e">
        <f t="shared" ref="H42" si="31">VLOOKUP(G42,$G$73:$H$78,2,FALSE)</f>
        <v>#N/A</v>
      </c>
      <c r="I42" s="244" t="e">
        <f t="shared" ref="I42" si="32">D42&amp;F42&amp;H42</f>
        <v>#N/A</v>
      </c>
      <c r="J42" s="246"/>
      <c r="K42" s="247"/>
      <c r="L42" s="276"/>
      <c r="M42" s="277"/>
      <c r="N42" s="215">
        <f>IFERROR(VLOOKUP(I42,$C$84:$D$137,2,FALSE),0)</f>
        <v>0</v>
      </c>
      <c r="O42" s="254"/>
      <c r="P42" s="214">
        <f t="shared" ref="P42" si="33">L42*N42</f>
        <v>0</v>
      </c>
      <c r="Q42" s="215"/>
      <c r="R42" s="218"/>
      <c r="S42" s="219"/>
      <c r="T42" s="222">
        <f t="shared" ref="T42" si="34">SUM(L42*N42-R42)</f>
        <v>0</v>
      </c>
      <c r="U42" s="211">
        <f t="shared" ref="U42" si="35">MAX(T42,0)</f>
        <v>0</v>
      </c>
    </row>
    <row r="43" spans="1:21" x14ac:dyDescent="0.2">
      <c r="A43" s="257"/>
      <c r="B43" s="258"/>
      <c r="C43" s="261"/>
      <c r="D43" s="263"/>
      <c r="E43" s="265"/>
      <c r="F43" s="263"/>
      <c r="G43" s="243"/>
      <c r="H43" s="245"/>
      <c r="I43" s="245"/>
      <c r="J43" s="246"/>
      <c r="K43" s="247"/>
      <c r="L43" s="276"/>
      <c r="M43" s="277"/>
      <c r="N43" s="217"/>
      <c r="O43" s="255"/>
      <c r="P43" s="216"/>
      <c r="Q43" s="217"/>
      <c r="R43" s="218"/>
      <c r="S43" s="219"/>
      <c r="T43" s="223"/>
      <c r="U43" s="212"/>
    </row>
    <row r="44" spans="1:21" x14ac:dyDescent="0.2">
      <c r="A44" s="256">
        <v>11</v>
      </c>
      <c r="B44" s="275"/>
      <c r="C44" s="260" t="s">
        <v>60</v>
      </c>
      <c r="D44" s="262" t="str">
        <f>VLOOKUP(C44,$C$73:$J$78,2,FALSE)</f>
        <v>3</v>
      </c>
      <c r="E44" s="264" t="s">
        <v>61</v>
      </c>
      <c r="F44" s="262">
        <f>VLOOKUP(E44,$E$73:$J$78,2,FALSE)</f>
        <v>1</v>
      </c>
      <c r="G44" s="242">
        <v>0</v>
      </c>
      <c r="H44" s="244" t="e">
        <f>VLOOKUP(G44,$G$73:$H$78,2,FALSE)</f>
        <v>#N/A</v>
      </c>
      <c r="I44" s="244" t="e">
        <f>D44&amp;F44&amp;H44</f>
        <v>#N/A</v>
      </c>
      <c r="J44" s="271"/>
      <c r="K44" s="272"/>
      <c r="L44" s="273"/>
      <c r="M44" s="274"/>
      <c r="N44" s="215">
        <f>IFERROR(VLOOKUP(I44,$C$84:$D$137,2,FALSE),0)</f>
        <v>0</v>
      </c>
      <c r="O44" s="254"/>
      <c r="P44" s="214">
        <f>L44*N44</f>
        <v>0</v>
      </c>
      <c r="Q44" s="215"/>
      <c r="R44" s="269"/>
      <c r="S44" s="270"/>
      <c r="T44" s="222">
        <f>SUM(L44*N44-R44)</f>
        <v>0</v>
      </c>
      <c r="U44" s="211">
        <f>MAX(T44,0)</f>
        <v>0</v>
      </c>
    </row>
    <row r="45" spans="1:21" x14ac:dyDescent="0.2">
      <c r="A45" s="257"/>
      <c r="B45" s="258"/>
      <c r="C45" s="261"/>
      <c r="D45" s="263"/>
      <c r="E45" s="265"/>
      <c r="F45" s="263"/>
      <c r="G45" s="243"/>
      <c r="H45" s="245"/>
      <c r="I45" s="245"/>
      <c r="J45" s="267"/>
      <c r="K45" s="268"/>
      <c r="L45" s="250"/>
      <c r="M45" s="251"/>
      <c r="N45" s="217"/>
      <c r="O45" s="255"/>
      <c r="P45" s="216"/>
      <c r="Q45" s="217"/>
      <c r="R45" s="218"/>
      <c r="S45" s="219"/>
      <c r="T45" s="223"/>
      <c r="U45" s="212"/>
    </row>
    <row r="46" spans="1:21" ht="13.5" customHeight="1" x14ac:dyDescent="0.2">
      <c r="A46" s="256">
        <v>12</v>
      </c>
      <c r="B46" s="258"/>
      <c r="C46" s="260" t="s">
        <v>60</v>
      </c>
      <c r="D46" s="262" t="str">
        <f>VLOOKUP(C46,$C$73:$J$78,2,FALSE)</f>
        <v>3</v>
      </c>
      <c r="E46" s="264" t="s">
        <v>61</v>
      </c>
      <c r="F46" s="262">
        <f>VLOOKUP(E46,$E$73:$J$78,2,FALSE)</f>
        <v>1</v>
      </c>
      <c r="G46" s="242">
        <v>0</v>
      </c>
      <c r="H46" s="244" t="e">
        <f>VLOOKUP(G46,$G$73:$H$78,2,FALSE)</f>
        <v>#N/A</v>
      </c>
      <c r="I46" s="244" t="e">
        <f t="shared" ref="I46" si="36">D46&amp;F46&amp;H46</f>
        <v>#N/A</v>
      </c>
      <c r="J46" s="267"/>
      <c r="K46" s="268"/>
      <c r="L46" s="250"/>
      <c r="M46" s="251"/>
      <c r="N46" s="215">
        <f>IFERROR(VLOOKUP(I46,$C$84:$D$137,2,FALSE),0)</f>
        <v>0</v>
      </c>
      <c r="O46" s="254"/>
      <c r="P46" s="214">
        <f t="shared" ref="P46" si="37">L46*N46</f>
        <v>0</v>
      </c>
      <c r="Q46" s="215"/>
      <c r="R46" s="266"/>
      <c r="S46" s="219"/>
      <c r="T46" s="222">
        <f>SUM(L46*N46-R46)</f>
        <v>0</v>
      </c>
      <c r="U46" s="211">
        <f t="shared" ref="U46" si="38">MAX(T46,0)</f>
        <v>0</v>
      </c>
    </row>
    <row r="47" spans="1:21" x14ac:dyDescent="0.2">
      <c r="A47" s="257"/>
      <c r="B47" s="258"/>
      <c r="C47" s="261"/>
      <c r="D47" s="263"/>
      <c r="E47" s="265"/>
      <c r="F47" s="263"/>
      <c r="G47" s="243"/>
      <c r="H47" s="245"/>
      <c r="I47" s="245"/>
      <c r="J47" s="267"/>
      <c r="K47" s="268"/>
      <c r="L47" s="250"/>
      <c r="M47" s="251"/>
      <c r="N47" s="217"/>
      <c r="O47" s="255"/>
      <c r="P47" s="216"/>
      <c r="Q47" s="217"/>
      <c r="R47" s="218"/>
      <c r="S47" s="219"/>
      <c r="T47" s="223"/>
      <c r="U47" s="212"/>
    </row>
    <row r="48" spans="1:21" x14ac:dyDescent="0.2">
      <c r="A48" s="256">
        <v>13</v>
      </c>
      <c r="B48" s="258"/>
      <c r="C48" s="260" t="s">
        <v>60</v>
      </c>
      <c r="D48" s="262" t="str">
        <f>VLOOKUP(C48,$C$73:$J$78,2,FALSE)</f>
        <v>3</v>
      </c>
      <c r="E48" s="264" t="s">
        <v>61</v>
      </c>
      <c r="F48" s="262">
        <f>VLOOKUP(E48,$E$73:$J$78,2,FALSE)</f>
        <v>1</v>
      </c>
      <c r="G48" s="242">
        <v>0</v>
      </c>
      <c r="H48" s="244" t="e">
        <f>VLOOKUP(G48,$G$73:$H$78,2,FALSE)</f>
        <v>#N/A</v>
      </c>
      <c r="I48" s="244" t="e">
        <f t="shared" ref="I48" si="39">D48&amp;F48&amp;H48</f>
        <v>#N/A</v>
      </c>
      <c r="J48" s="267"/>
      <c r="K48" s="268"/>
      <c r="L48" s="250"/>
      <c r="M48" s="251"/>
      <c r="N48" s="215">
        <f>IFERROR(VLOOKUP(I48,$C$84:$D$137,2,FALSE),0)</f>
        <v>0</v>
      </c>
      <c r="O48" s="254"/>
      <c r="P48" s="214">
        <f t="shared" ref="P48" si="40">L48*N48</f>
        <v>0</v>
      </c>
      <c r="Q48" s="215"/>
      <c r="R48" s="266"/>
      <c r="S48" s="219"/>
      <c r="T48" s="222">
        <f>SUM(L48*N48-R48)</f>
        <v>0</v>
      </c>
      <c r="U48" s="211">
        <f t="shared" ref="U48" si="41">MAX(T48,0)</f>
        <v>0</v>
      </c>
    </row>
    <row r="49" spans="1:21" x14ac:dyDescent="0.2">
      <c r="A49" s="257"/>
      <c r="B49" s="258"/>
      <c r="C49" s="261"/>
      <c r="D49" s="263"/>
      <c r="E49" s="265"/>
      <c r="F49" s="263"/>
      <c r="G49" s="243"/>
      <c r="H49" s="245"/>
      <c r="I49" s="245"/>
      <c r="J49" s="267"/>
      <c r="K49" s="268"/>
      <c r="L49" s="250"/>
      <c r="M49" s="251"/>
      <c r="N49" s="217"/>
      <c r="O49" s="255"/>
      <c r="P49" s="216"/>
      <c r="Q49" s="217"/>
      <c r="R49" s="218"/>
      <c r="S49" s="219"/>
      <c r="T49" s="223"/>
      <c r="U49" s="212"/>
    </row>
    <row r="50" spans="1:21" x14ac:dyDescent="0.2">
      <c r="A50" s="256">
        <v>14</v>
      </c>
      <c r="B50" s="258"/>
      <c r="C50" s="260" t="s">
        <v>60</v>
      </c>
      <c r="D50" s="262" t="str">
        <f>VLOOKUP(C50,$C$73:$J$78,2,FALSE)</f>
        <v>3</v>
      </c>
      <c r="E50" s="264" t="s">
        <v>61</v>
      </c>
      <c r="F50" s="262">
        <f>VLOOKUP(E50,$E$73:$J$78,2,FALSE)</f>
        <v>1</v>
      </c>
      <c r="G50" s="242">
        <v>0</v>
      </c>
      <c r="H50" s="244" t="e">
        <f>VLOOKUP(G50,$G$73:$H$78,2,FALSE)</f>
        <v>#N/A</v>
      </c>
      <c r="I50" s="244" t="e">
        <f t="shared" ref="I50" si="42">D50&amp;F50&amp;H50</f>
        <v>#N/A</v>
      </c>
      <c r="J50" s="267"/>
      <c r="K50" s="268"/>
      <c r="L50" s="250"/>
      <c r="M50" s="251"/>
      <c r="N50" s="215">
        <f>IFERROR(VLOOKUP(I50,$C$84:$D$137,2,FALSE),0)</f>
        <v>0</v>
      </c>
      <c r="O50" s="254"/>
      <c r="P50" s="214">
        <f>L50*N50</f>
        <v>0</v>
      </c>
      <c r="Q50" s="215"/>
      <c r="R50" s="266"/>
      <c r="S50" s="219"/>
      <c r="T50" s="222">
        <f t="shared" ref="T50" si="43">SUM(L50*N50-R50)</f>
        <v>0</v>
      </c>
      <c r="U50" s="211">
        <f t="shared" ref="U50" si="44">MAX(T50,0)</f>
        <v>0</v>
      </c>
    </row>
    <row r="51" spans="1:21" x14ac:dyDescent="0.2">
      <c r="A51" s="257"/>
      <c r="B51" s="258"/>
      <c r="C51" s="261"/>
      <c r="D51" s="263"/>
      <c r="E51" s="265"/>
      <c r="F51" s="263"/>
      <c r="G51" s="243"/>
      <c r="H51" s="245"/>
      <c r="I51" s="245"/>
      <c r="J51" s="267"/>
      <c r="K51" s="268"/>
      <c r="L51" s="250"/>
      <c r="M51" s="251"/>
      <c r="N51" s="217"/>
      <c r="O51" s="255"/>
      <c r="P51" s="216"/>
      <c r="Q51" s="217"/>
      <c r="R51" s="218"/>
      <c r="S51" s="219"/>
      <c r="T51" s="223"/>
      <c r="U51" s="212"/>
    </row>
    <row r="52" spans="1:21" x14ac:dyDescent="0.2">
      <c r="A52" s="256">
        <v>15</v>
      </c>
      <c r="B52" s="258"/>
      <c r="C52" s="260" t="s">
        <v>60</v>
      </c>
      <c r="D52" s="262" t="str">
        <f>VLOOKUP(C52,$C$73:$J$78,2,FALSE)</f>
        <v>3</v>
      </c>
      <c r="E52" s="264" t="s">
        <v>61</v>
      </c>
      <c r="F52" s="262">
        <f>VLOOKUP(E52,$E$73:$J$78,2,FALSE)</f>
        <v>1</v>
      </c>
      <c r="G52" s="242">
        <v>0</v>
      </c>
      <c r="H52" s="244" t="e">
        <f>VLOOKUP(G52,$G$73:$H$78,2,FALSE)</f>
        <v>#N/A</v>
      </c>
      <c r="I52" s="244" t="e">
        <f t="shared" ref="I52" si="45">D52&amp;F52&amp;H52</f>
        <v>#N/A</v>
      </c>
      <c r="J52" s="267"/>
      <c r="K52" s="268"/>
      <c r="L52" s="250"/>
      <c r="M52" s="251"/>
      <c r="N52" s="215">
        <f>IFERROR(VLOOKUP(I52,$C$84:$D$137,2,FALSE),0)</f>
        <v>0</v>
      </c>
      <c r="O52" s="254"/>
      <c r="P52" s="214">
        <f t="shared" ref="P52" si="46">L52*N52</f>
        <v>0</v>
      </c>
      <c r="Q52" s="215"/>
      <c r="R52" s="266"/>
      <c r="S52" s="219"/>
      <c r="T52" s="222">
        <f t="shared" ref="T52" si="47">SUM(L52*N52-R52)</f>
        <v>0</v>
      </c>
      <c r="U52" s="211">
        <f t="shared" ref="U52" si="48">MAX(T52,0)</f>
        <v>0</v>
      </c>
    </row>
    <row r="53" spans="1:21" x14ac:dyDescent="0.2">
      <c r="A53" s="257"/>
      <c r="B53" s="258"/>
      <c r="C53" s="261"/>
      <c r="D53" s="263"/>
      <c r="E53" s="265"/>
      <c r="F53" s="263"/>
      <c r="G53" s="243"/>
      <c r="H53" s="245"/>
      <c r="I53" s="245"/>
      <c r="J53" s="267"/>
      <c r="K53" s="268"/>
      <c r="L53" s="250"/>
      <c r="M53" s="251"/>
      <c r="N53" s="217"/>
      <c r="O53" s="255"/>
      <c r="P53" s="216"/>
      <c r="Q53" s="217"/>
      <c r="R53" s="218"/>
      <c r="S53" s="219"/>
      <c r="T53" s="223"/>
      <c r="U53" s="212"/>
    </row>
    <row r="54" spans="1:21" x14ac:dyDescent="0.2">
      <c r="A54" s="256">
        <v>16</v>
      </c>
      <c r="B54" s="258"/>
      <c r="C54" s="260" t="s">
        <v>60</v>
      </c>
      <c r="D54" s="262" t="str">
        <f>VLOOKUP(C54,$C$73:$J$78,2,FALSE)</f>
        <v>3</v>
      </c>
      <c r="E54" s="264" t="s">
        <v>61</v>
      </c>
      <c r="F54" s="262">
        <f>VLOOKUP(E54,$E$73:$J$78,2,FALSE)</f>
        <v>1</v>
      </c>
      <c r="G54" s="242">
        <v>0</v>
      </c>
      <c r="H54" s="244" t="e">
        <f>VLOOKUP(G54,$G$73:$H$78,2,FALSE)</f>
        <v>#N/A</v>
      </c>
      <c r="I54" s="244" t="e">
        <f t="shared" ref="I54" si="49">D54&amp;F54&amp;H54</f>
        <v>#N/A</v>
      </c>
      <c r="J54" s="246"/>
      <c r="K54" s="247"/>
      <c r="L54" s="250"/>
      <c r="M54" s="251"/>
      <c r="N54" s="215">
        <f>IFERROR(VLOOKUP(I54,$C$84:$D$137,2,FALSE),0)</f>
        <v>0</v>
      </c>
      <c r="O54" s="254"/>
      <c r="P54" s="214">
        <f t="shared" ref="P54" si="50">L54*N54</f>
        <v>0</v>
      </c>
      <c r="Q54" s="215"/>
      <c r="R54" s="218"/>
      <c r="S54" s="219"/>
      <c r="T54" s="222">
        <f t="shared" ref="T54" si="51">SUM(L54*N54-R54)</f>
        <v>0</v>
      </c>
      <c r="U54" s="211">
        <f t="shared" ref="U54" si="52">MAX(T54,0)</f>
        <v>0</v>
      </c>
    </row>
    <row r="55" spans="1:21" x14ac:dyDescent="0.2">
      <c r="A55" s="257"/>
      <c r="B55" s="258"/>
      <c r="C55" s="261"/>
      <c r="D55" s="263"/>
      <c r="E55" s="265"/>
      <c r="F55" s="263"/>
      <c r="G55" s="243"/>
      <c r="H55" s="245"/>
      <c r="I55" s="245"/>
      <c r="J55" s="246"/>
      <c r="K55" s="247"/>
      <c r="L55" s="250"/>
      <c r="M55" s="251"/>
      <c r="N55" s="217"/>
      <c r="O55" s="255"/>
      <c r="P55" s="216"/>
      <c r="Q55" s="217"/>
      <c r="R55" s="218"/>
      <c r="S55" s="219"/>
      <c r="T55" s="223"/>
      <c r="U55" s="212"/>
    </row>
    <row r="56" spans="1:21" x14ac:dyDescent="0.2">
      <c r="A56" s="256">
        <v>17</v>
      </c>
      <c r="B56" s="258"/>
      <c r="C56" s="260" t="s">
        <v>60</v>
      </c>
      <c r="D56" s="262" t="str">
        <f>VLOOKUP(C56,$C$73:$J$78,2,FALSE)</f>
        <v>3</v>
      </c>
      <c r="E56" s="264" t="s">
        <v>61</v>
      </c>
      <c r="F56" s="262">
        <f>VLOOKUP(E56,$E$73:$J$78,2,FALSE)</f>
        <v>1</v>
      </c>
      <c r="G56" s="242">
        <v>0</v>
      </c>
      <c r="H56" s="244" t="e">
        <f>VLOOKUP(G56,$G$73:$H$78,2,FALSE)</f>
        <v>#N/A</v>
      </c>
      <c r="I56" s="244" t="e">
        <f t="shared" ref="I56" si="53">D56&amp;F56&amp;H56</f>
        <v>#N/A</v>
      </c>
      <c r="J56" s="267"/>
      <c r="K56" s="268"/>
      <c r="L56" s="250"/>
      <c r="M56" s="251"/>
      <c r="N56" s="215">
        <f>IFERROR(VLOOKUP(I56,$C$84:$D$137,2,FALSE),0)</f>
        <v>0</v>
      </c>
      <c r="O56" s="254"/>
      <c r="P56" s="214">
        <f t="shared" ref="P56" si="54">L56*N56</f>
        <v>0</v>
      </c>
      <c r="Q56" s="215"/>
      <c r="R56" s="266"/>
      <c r="S56" s="219"/>
      <c r="T56" s="222">
        <f t="shared" ref="T56" si="55">SUM(L56*N56-R56)</f>
        <v>0</v>
      </c>
      <c r="U56" s="211">
        <f t="shared" ref="U56" si="56">MAX(T56,0)</f>
        <v>0</v>
      </c>
    </row>
    <row r="57" spans="1:21" x14ac:dyDescent="0.2">
      <c r="A57" s="257"/>
      <c r="B57" s="258"/>
      <c r="C57" s="261"/>
      <c r="D57" s="263"/>
      <c r="E57" s="265"/>
      <c r="F57" s="263"/>
      <c r="G57" s="243"/>
      <c r="H57" s="245"/>
      <c r="I57" s="245"/>
      <c r="J57" s="267"/>
      <c r="K57" s="268"/>
      <c r="L57" s="250"/>
      <c r="M57" s="251"/>
      <c r="N57" s="217"/>
      <c r="O57" s="255"/>
      <c r="P57" s="216"/>
      <c r="Q57" s="217"/>
      <c r="R57" s="218"/>
      <c r="S57" s="219"/>
      <c r="T57" s="223"/>
      <c r="U57" s="212"/>
    </row>
    <row r="58" spans="1:21" x14ac:dyDescent="0.2">
      <c r="A58" s="256">
        <v>18</v>
      </c>
      <c r="B58" s="258"/>
      <c r="C58" s="260" t="s">
        <v>60</v>
      </c>
      <c r="D58" s="262" t="str">
        <f>VLOOKUP(C58,$C$73:$J$78,2,FALSE)</f>
        <v>3</v>
      </c>
      <c r="E58" s="264" t="s">
        <v>61</v>
      </c>
      <c r="F58" s="262">
        <f>VLOOKUP(E58,$E$73:$J$78,2,FALSE)</f>
        <v>1</v>
      </c>
      <c r="G58" s="242">
        <v>0</v>
      </c>
      <c r="H58" s="244" t="e">
        <f>VLOOKUP(G58,$G$73:$H$78,2,FALSE)</f>
        <v>#N/A</v>
      </c>
      <c r="I58" s="244" t="e">
        <f t="shared" ref="I58" si="57">D58&amp;F58&amp;H58</f>
        <v>#N/A</v>
      </c>
      <c r="J58" s="246"/>
      <c r="K58" s="247"/>
      <c r="L58" s="250"/>
      <c r="M58" s="251"/>
      <c r="N58" s="215">
        <f>IFERROR(VLOOKUP(I58,$C$84:$D$137,2,FALSE),0)</f>
        <v>0</v>
      </c>
      <c r="O58" s="254"/>
      <c r="P58" s="214">
        <f t="shared" ref="P58" si="58">L58*N58</f>
        <v>0</v>
      </c>
      <c r="Q58" s="215"/>
      <c r="R58" s="218"/>
      <c r="S58" s="219"/>
      <c r="T58" s="222">
        <f t="shared" ref="T58" si="59">SUM(L58*N58-R58)</f>
        <v>0</v>
      </c>
      <c r="U58" s="211">
        <f t="shared" ref="U58" si="60">MAX(T58,0)</f>
        <v>0</v>
      </c>
    </row>
    <row r="59" spans="1:21" x14ac:dyDescent="0.2">
      <c r="A59" s="257"/>
      <c r="B59" s="258"/>
      <c r="C59" s="261"/>
      <c r="D59" s="263"/>
      <c r="E59" s="265"/>
      <c r="F59" s="263"/>
      <c r="G59" s="243"/>
      <c r="H59" s="245"/>
      <c r="I59" s="245"/>
      <c r="J59" s="246"/>
      <c r="K59" s="247"/>
      <c r="L59" s="250"/>
      <c r="M59" s="251"/>
      <c r="N59" s="217"/>
      <c r="O59" s="255"/>
      <c r="P59" s="216"/>
      <c r="Q59" s="217"/>
      <c r="R59" s="218"/>
      <c r="S59" s="219"/>
      <c r="T59" s="223"/>
      <c r="U59" s="212"/>
    </row>
    <row r="60" spans="1:21" x14ac:dyDescent="0.2">
      <c r="A60" s="256">
        <v>19</v>
      </c>
      <c r="B60" s="258"/>
      <c r="C60" s="260" t="s">
        <v>60</v>
      </c>
      <c r="D60" s="262" t="str">
        <f>VLOOKUP(C60,$C$73:$J$78,2,FALSE)</f>
        <v>3</v>
      </c>
      <c r="E60" s="264" t="s">
        <v>61</v>
      </c>
      <c r="F60" s="262">
        <f>VLOOKUP(E60,$E$73:$J$78,2,FALSE)</f>
        <v>1</v>
      </c>
      <c r="G60" s="242">
        <v>0</v>
      </c>
      <c r="H60" s="244" t="e">
        <f>VLOOKUP(G60,$G$73:$H$78,2,FALSE)</f>
        <v>#N/A</v>
      </c>
      <c r="I60" s="244" t="e">
        <f t="shared" ref="I60" si="61">D60&amp;F60&amp;H60</f>
        <v>#N/A</v>
      </c>
      <c r="J60" s="246"/>
      <c r="K60" s="247"/>
      <c r="L60" s="250"/>
      <c r="M60" s="251"/>
      <c r="N60" s="215">
        <f>IFERROR(VLOOKUP(I60,$C$84:$D$137,2,FALSE),0)</f>
        <v>0</v>
      </c>
      <c r="O60" s="254"/>
      <c r="P60" s="214">
        <f t="shared" ref="P60" si="62">L60*N60</f>
        <v>0</v>
      </c>
      <c r="Q60" s="215"/>
      <c r="R60" s="218"/>
      <c r="S60" s="219"/>
      <c r="T60" s="222">
        <f t="shared" ref="T60" si="63">SUM(L60*N60-R60)</f>
        <v>0</v>
      </c>
      <c r="U60" s="211">
        <f t="shared" ref="U60" si="64">MAX(T60,0)</f>
        <v>0</v>
      </c>
    </row>
    <row r="61" spans="1:21" x14ac:dyDescent="0.2">
      <c r="A61" s="257"/>
      <c r="B61" s="258"/>
      <c r="C61" s="261"/>
      <c r="D61" s="263"/>
      <c r="E61" s="265"/>
      <c r="F61" s="263"/>
      <c r="G61" s="243"/>
      <c r="H61" s="245"/>
      <c r="I61" s="245"/>
      <c r="J61" s="246"/>
      <c r="K61" s="247"/>
      <c r="L61" s="250"/>
      <c r="M61" s="251"/>
      <c r="N61" s="217"/>
      <c r="O61" s="255"/>
      <c r="P61" s="216"/>
      <c r="Q61" s="217"/>
      <c r="R61" s="218"/>
      <c r="S61" s="219"/>
      <c r="T61" s="223"/>
      <c r="U61" s="212"/>
    </row>
    <row r="62" spans="1:21" x14ac:dyDescent="0.2">
      <c r="A62" s="256">
        <v>20</v>
      </c>
      <c r="B62" s="258"/>
      <c r="C62" s="260" t="s">
        <v>60</v>
      </c>
      <c r="D62" s="262" t="str">
        <f t="shared" ref="D62" si="65">VLOOKUP(C62,$C$73:$J$78,2,FALSE)</f>
        <v>3</v>
      </c>
      <c r="E62" s="264" t="s">
        <v>61</v>
      </c>
      <c r="F62" s="262">
        <f t="shared" ref="F62" si="66">VLOOKUP(E62,$E$73:$J$78,2,FALSE)</f>
        <v>1</v>
      </c>
      <c r="G62" s="242">
        <v>0</v>
      </c>
      <c r="H62" s="244" t="e">
        <f t="shared" ref="H62" si="67">VLOOKUP(G62,$G$73:$H$78,2,FALSE)</f>
        <v>#N/A</v>
      </c>
      <c r="I62" s="244" t="e">
        <f t="shared" ref="I62" si="68">D62&amp;F62&amp;H62</f>
        <v>#N/A</v>
      </c>
      <c r="J62" s="246"/>
      <c r="K62" s="247"/>
      <c r="L62" s="250"/>
      <c r="M62" s="251"/>
      <c r="N62" s="215">
        <f>IFERROR(VLOOKUP(I62,$C$84:$D$137,2,FALSE),0)</f>
        <v>0</v>
      </c>
      <c r="O62" s="254"/>
      <c r="P62" s="214">
        <f t="shared" ref="P62" si="69">L62*N62</f>
        <v>0</v>
      </c>
      <c r="Q62" s="215"/>
      <c r="R62" s="218"/>
      <c r="S62" s="219"/>
      <c r="T62" s="222">
        <f t="shared" ref="T62" si="70">SUM(L62*N62-R62)</f>
        <v>0</v>
      </c>
      <c r="U62" s="211">
        <f t="shared" ref="U62" si="71">MAX(T62,0)</f>
        <v>0</v>
      </c>
    </row>
    <row r="63" spans="1:21" ht="13.8" thickBot="1" x14ac:dyDescent="0.25">
      <c r="A63" s="257"/>
      <c r="B63" s="259"/>
      <c r="C63" s="261"/>
      <c r="D63" s="263"/>
      <c r="E63" s="265"/>
      <c r="F63" s="263"/>
      <c r="G63" s="243"/>
      <c r="H63" s="245"/>
      <c r="I63" s="245"/>
      <c r="J63" s="248"/>
      <c r="K63" s="249"/>
      <c r="L63" s="252"/>
      <c r="M63" s="253"/>
      <c r="N63" s="217"/>
      <c r="O63" s="255"/>
      <c r="P63" s="216"/>
      <c r="Q63" s="217"/>
      <c r="R63" s="220"/>
      <c r="S63" s="221"/>
      <c r="T63" s="223"/>
      <c r="U63" s="212"/>
    </row>
    <row r="64" spans="1:21" x14ac:dyDescent="0.2">
      <c r="A64" s="224" t="s">
        <v>18</v>
      </c>
      <c r="B64" s="225"/>
      <c r="C64" s="226"/>
      <c r="D64" s="226"/>
      <c r="E64" s="226"/>
      <c r="F64" s="226"/>
      <c r="G64" s="226"/>
      <c r="H64" s="226"/>
      <c r="I64" s="226"/>
      <c r="J64" s="225"/>
      <c r="K64" s="227"/>
      <c r="L64" s="231"/>
      <c r="M64" s="231"/>
      <c r="N64" s="233"/>
      <c r="O64" s="233"/>
      <c r="P64" s="234">
        <f>SUM(P24:Q63)</f>
        <v>3314020</v>
      </c>
      <c r="Q64" s="235"/>
      <c r="R64" s="238">
        <f>SUM(R24:S63)</f>
        <v>3259467</v>
      </c>
      <c r="S64" s="238"/>
      <c r="T64" s="240">
        <f>SUM(T24:T63)</f>
        <v>54553</v>
      </c>
      <c r="U64" s="211">
        <f>SUM(U24:U63)</f>
        <v>54553</v>
      </c>
    </row>
    <row r="65" spans="1:21" x14ac:dyDescent="0.2">
      <c r="A65" s="228"/>
      <c r="B65" s="229"/>
      <c r="C65" s="229"/>
      <c r="D65" s="229"/>
      <c r="E65" s="229"/>
      <c r="F65" s="229"/>
      <c r="G65" s="229"/>
      <c r="H65" s="229"/>
      <c r="I65" s="229"/>
      <c r="J65" s="229"/>
      <c r="K65" s="230"/>
      <c r="L65" s="232"/>
      <c r="M65" s="232"/>
      <c r="N65" s="233"/>
      <c r="O65" s="233"/>
      <c r="P65" s="236"/>
      <c r="Q65" s="237"/>
      <c r="R65" s="239"/>
      <c r="S65" s="239"/>
      <c r="T65" s="241"/>
      <c r="U65" s="212"/>
    </row>
    <row r="66" spans="1:21" s="87" customFormat="1" x14ac:dyDescent="0.2">
      <c r="A66" s="87" t="s">
        <v>62</v>
      </c>
    </row>
    <row r="67" spans="1:21" ht="14.25" customHeight="1" x14ac:dyDescent="0.2">
      <c r="A67" s="213" t="s">
        <v>63</v>
      </c>
      <c r="B67" s="213"/>
      <c r="C67" s="213"/>
      <c r="D67" s="213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T67" s="213"/>
      <c r="U67" s="213"/>
    </row>
    <row r="68" spans="1:21" x14ac:dyDescent="0.2">
      <c r="A68" s="213" t="s">
        <v>64</v>
      </c>
      <c r="B68" s="213"/>
      <c r="C68" s="213"/>
      <c r="D68" s="213"/>
      <c r="E68" s="213"/>
      <c r="F68" s="213"/>
      <c r="G68" s="213"/>
      <c r="H68" s="213"/>
      <c r="I68" s="213"/>
      <c r="J68" s="213"/>
      <c r="K68" s="213"/>
      <c r="L68" s="213"/>
      <c r="M68" s="213"/>
      <c r="N68" s="213"/>
      <c r="O68" s="213"/>
      <c r="P68" s="213"/>
      <c r="Q68" s="213"/>
      <c r="R68" s="213"/>
      <c r="S68" s="213"/>
      <c r="T68" s="213"/>
      <c r="U68" s="213"/>
    </row>
    <row r="69" spans="1:21" x14ac:dyDescent="0.2">
      <c r="A69" s="213" t="s">
        <v>65</v>
      </c>
      <c r="B69" s="213"/>
      <c r="C69" s="213"/>
      <c r="D69" s="213"/>
      <c r="E69" s="213"/>
      <c r="F69" s="213"/>
      <c r="G69" s="213"/>
      <c r="H69" s="213"/>
      <c r="I69" s="213"/>
      <c r="J69" s="213"/>
      <c r="K69" s="213"/>
      <c r="L69" s="213"/>
      <c r="M69" s="213"/>
      <c r="N69" s="213"/>
      <c r="O69" s="213"/>
      <c r="P69" s="213"/>
      <c r="Q69" s="213"/>
      <c r="R69" s="213"/>
      <c r="S69" s="213"/>
      <c r="T69" s="213"/>
      <c r="U69" s="213"/>
    </row>
    <row r="70" spans="1:21" x14ac:dyDescent="0.2">
      <c r="A70" s="213" t="s">
        <v>66</v>
      </c>
      <c r="B70" s="213"/>
      <c r="C70" s="213"/>
      <c r="D70" s="213"/>
      <c r="E70" s="213"/>
      <c r="F70" s="213"/>
      <c r="G70" s="213"/>
      <c r="H70" s="213"/>
      <c r="I70" s="213"/>
      <c r="J70" s="213"/>
      <c r="K70" s="213"/>
      <c r="L70" s="213"/>
      <c r="M70" s="213"/>
      <c r="N70" s="213"/>
      <c r="O70" s="213"/>
      <c r="P70" s="213"/>
      <c r="Q70" s="213"/>
      <c r="R70" s="213"/>
      <c r="S70" s="213"/>
      <c r="T70" s="213"/>
      <c r="U70" s="213"/>
    </row>
    <row r="71" spans="1:21" x14ac:dyDescent="0.2">
      <c r="A71" s="70" t="s">
        <v>204</v>
      </c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</row>
    <row r="72" spans="1:21" hidden="1" x14ac:dyDescent="0.2">
      <c r="C72" s="69" t="s">
        <v>67</v>
      </c>
      <c r="E72" s="69" t="s">
        <v>19</v>
      </c>
      <c r="G72" s="69" t="s">
        <v>68</v>
      </c>
    </row>
    <row r="73" spans="1:21" ht="30" hidden="1" customHeight="1" x14ac:dyDescent="0.2">
      <c r="C73" s="88" t="s">
        <v>69</v>
      </c>
      <c r="D73" s="89" t="s">
        <v>70</v>
      </c>
      <c r="E73" s="89" t="s">
        <v>61</v>
      </c>
      <c r="F73" s="89">
        <v>1</v>
      </c>
      <c r="G73" s="89" t="s">
        <v>71</v>
      </c>
      <c r="H73" s="89">
        <v>1</v>
      </c>
      <c r="I73" s="89"/>
      <c r="J73" s="90"/>
    </row>
    <row r="74" spans="1:21" ht="30" hidden="1" customHeight="1" x14ac:dyDescent="0.2">
      <c r="C74" s="91" t="s">
        <v>72</v>
      </c>
      <c r="D74" s="89" t="s">
        <v>73</v>
      </c>
      <c r="E74" s="89" t="s">
        <v>74</v>
      </c>
      <c r="F74" s="89">
        <v>2</v>
      </c>
      <c r="G74" s="89">
        <v>2</v>
      </c>
      <c r="H74" s="89">
        <v>2</v>
      </c>
      <c r="I74" s="89"/>
      <c r="J74" s="90"/>
    </row>
    <row r="75" spans="1:21" ht="30" hidden="1" customHeight="1" x14ac:dyDescent="0.2">
      <c r="C75" s="91" t="s">
        <v>75</v>
      </c>
      <c r="D75" s="89" t="s">
        <v>76</v>
      </c>
      <c r="E75" s="89" t="s">
        <v>77</v>
      </c>
      <c r="F75" s="89">
        <v>3</v>
      </c>
      <c r="G75" s="89">
        <v>3</v>
      </c>
      <c r="H75" s="89">
        <v>3</v>
      </c>
      <c r="I75" s="89"/>
      <c r="J75" s="90"/>
    </row>
    <row r="76" spans="1:21" ht="30" hidden="1" customHeight="1" x14ac:dyDescent="0.2">
      <c r="C76" s="89"/>
      <c r="D76" s="89"/>
      <c r="E76" s="89"/>
      <c r="F76" s="89"/>
      <c r="G76" s="89">
        <v>4</v>
      </c>
      <c r="H76" s="89">
        <v>4</v>
      </c>
      <c r="I76" s="89"/>
      <c r="J76" s="90"/>
    </row>
    <row r="77" spans="1:21" ht="30" hidden="1" customHeight="1" x14ac:dyDescent="0.2">
      <c r="C77" s="92"/>
      <c r="D77" s="90"/>
      <c r="E77" s="90"/>
      <c r="F77" s="89"/>
      <c r="G77" s="89">
        <v>5</v>
      </c>
      <c r="H77" s="89">
        <v>5</v>
      </c>
      <c r="I77" s="89"/>
      <c r="J77" s="90"/>
    </row>
    <row r="78" spans="1:21" ht="30" hidden="1" customHeight="1" x14ac:dyDescent="0.2">
      <c r="C78" s="90"/>
      <c r="D78" s="90"/>
      <c r="E78" s="90"/>
      <c r="F78" s="89"/>
      <c r="G78" s="89">
        <v>6</v>
      </c>
      <c r="H78" s="89">
        <v>6</v>
      </c>
      <c r="I78" s="89"/>
      <c r="J78" s="90"/>
    </row>
    <row r="79" spans="1:21" ht="30" customHeight="1" x14ac:dyDescent="0.2"/>
    <row r="80" spans="1:21" ht="30" customHeight="1" x14ac:dyDescent="0.2"/>
    <row r="81" spans="3:10" ht="30" customHeight="1" x14ac:dyDescent="0.2"/>
    <row r="82" spans="3:10" ht="30" customHeight="1" x14ac:dyDescent="0.2">
      <c r="C82" s="93"/>
    </row>
    <row r="83" spans="3:10" ht="30" hidden="1" customHeight="1" x14ac:dyDescent="0.2"/>
    <row r="84" spans="3:10" ht="30" hidden="1" customHeight="1" x14ac:dyDescent="0.2">
      <c r="C84" s="94" t="s">
        <v>78</v>
      </c>
      <c r="D84" s="94">
        <v>108000</v>
      </c>
      <c r="E84" s="95"/>
      <c r="F84" s="95"/>
      <c r="G84" s="95"/>
      <c r="H84" s="96"/>
      <c r="I84" s="96"/>
      <c r="J84" s="96"/>
    </row>
    <row r="85" spans="3:10" ht="30" hidden="1" customHeight="1" x14ac:dyDescent="0.2">
      <c r="C85" s="94" t="s">
        <v>79</v>
      </c>
      <c r="D85" s="94">
        <v>122000</v>
      </c>
      <c r="E85" s="95"/>
      <c r="F85" s="95"/>
      <c r="G85" s="95"/>
      <c r="H85" s="96"/>
      <c r="I85" s="96"/>
      <c r="J85" s="96"/>
    </row>
    <row r="86" spans="3:10" ht="30" hidden="1" customHeight="1" x14ac:dyDescent="0.2">
      <c r="C86" s="94" t="s">
        <v>80</v>
      </c>
      <c r="D86" s="94">
        <v>127000</v>
      </c>
      <c r="E86" s="95"/>
      <c r="F86" s="95"/>
      <c r="G86" s="95"/>
      <c r="H86" s="96"/>
      <c r="I86" s="96"/>
      <c r="J86" s="96"/>
    </row>
    <row r="87" spans="3:10" ht="30" hidden="1" customHeight="1" x14ac:dyDescent="0.2">
      <c r="C87" s="94" t="s">
        <v>81</v>
      </c>
      <c r="D87" s="94">
        <v>151000</v>
      </c>
      <c r="E87" s="95"/>
      <c r="F87" s="95"/>
      <c r="G87" s="95"/>
      <c r="H87" s="96"/>
      <c r="I87" s="96"/>
      <c r="J87" s="96"/>
    </row>
    <row r="88" spans="3:10" ht="30" hidden="1" customHeight="1" x14ac:dyDescent="0.2">
      <c r="C88" s="94" t="s">
        <v>82</v>
      </c>
      <c r="D88" s="94">
        <v>188000</v>
      </c>
      <c r="E88" s="95"/>
      <c r="F88" s="95"/>
      <c r="G88" s="95"/>
      <c r="H88" s="96"/>
      <c r="I88" s="96"/>
      <c r="J88" s="96"/>
    </row>
    <row r="89" spans="3:10" ht="30" hidden="1" customHeight="1" x14ac:dyDescent="0.2">
      <c r="C89" s="94" t="s">
        <v>83</v>
      </c>
      <c r="D89" s="94">
        <v>227000</v>
      </c>
      <c r="E89" s="95"/>
      <c r="F89" s="95"/>
      <c r="G89" s="95"/>
      <c r="H89" s="96"/>
      <c r="I89" s="96"/>
      <c r="J89" s="96"/>
    </row>
    <row r="90" spans="3:10" ht="30" hidden="1" customHeight="1" x14ac:dyDescent="0.2">
      <c r="C90" s="94" t="s">
        <v>84</v>
      </c>
      <c r="D90" s="94">
        <v>93000</v>
      </c>
    </row>
    <row r="91" spans="3:10" ht="30" hidden="1" customHeight="1" x14ac:dyDescent="0.2">
      <c r="C91" s="94" t="s">
        <v>85</v>
      </c>
      <c r="D91" s="94">
        <v>107000</v>
      </c>
    </row>
    <row r="92" spans="3:10" ht="30" hidden="1" customHeight="1" x14ac:dyDescent="0.2">
      <c r="C92" s="94" t="s">
        <v>86</v>
      </c>
      <c r="D92" s="94">
        <v>126000</v>
      </c>
    </row>
    <row r="93" spans="3:10" ht="30" hidden="1" customHeight="1" x14ac:dyDescent="0.2">
      <c r="C93" s="94" t="s">
        <v>87</v>
      </c>
      <c r="D93" s="94">
        <v>146000</v>
      </c>
    </row>
    <row r="94" spans="3:10" ht="30" hidden="1" customHeight="1" x14ac:dyDescent="0.2">
      <c r="C94" s="94" t="s">
        <v>88</v>
      </c>
      <c r="D94" s="94">
        <v>177000</v>
      </c>
    </row>
    <row r="95" spans="3:10" ht="30" hidden="1" customHeight="1" x14ac:dyDescent="0.2">
      <c r="C95" s="94" t="s">
        <v>89</v>
      </c>
      <c r="D95" s="94">
        <v>216000</v>
      </c>
    </row>
    <row r="96" spans="3:10" ht="30" hidden="1" customHeight="1" x14ac:dyDescent="0.2">
      <c r="C96" s="94" t="s">
        <v>90</v>
      </c>
      <c r="D96" s="94">
        <v>83000</v>
      </c>
    </row>
    <row r="97" spans="3:4" ht="30" hidden="1" customHeight="1" x14ac:dyDescent="0.2">
      <c r="C97" s="94" t="s">
        <v>91</v>
      </c>
      <c r="D97" s="94">
        <v>97000</v>
      </c>
    </row>
    <row r="98" spans="3:4" ht="30" hidden="1" customHeight="1" x14ac:dyDescent="0.2">
      <c r="C98" s="94" t="s">
        <v>92</v>
      </c>
      <c r="D98" s="94">
        <v>119000</v>
      </c>
    </row>
    <row r="99" spans="3:4" ht="30" hidden="1" customHeight="1" x14ac:dyDescent="0.2">
      <c r="C99" s="94" t="s">
        <v>93</v>
      </c>
      <c r="D99" s="94">
        <v>139000</v>
      </c>
    </row>
    <row r="100" spans="3:4" ht="30" hidden="1" customHeight="1" x14ac:dyDescent="0.2">
      <c r="C100" s="94" t="s">
        <v>94</v>
      </c>
      <c r="D100" s="94">
        <v>170000</v>
      </c>
    </row>
    <row r="101" spans="3:4" ht="30" hidden="1" customHeight="1" x14ac:dyDescent="0.2">
      <c r="C101" s="94" t="s">
        <v>95</v>
      </c>
      <c r="D101" s="94">
        <v>210000</v>
      </c>
    </row>
    <row r="102" spans="3:4" ht="30" hidden="1" customHeight="1" x14ac:dyDescent="0.2">
      <c r="C102" s="94" t="s">
        <v>96</v>
      </c>
      <c r="D102" s="94">
        <v>94000</v>
      </c>
    </row>
    <row r="103" spans="3:4" ht="30" hidden="1" customHeight="1" x14ac:dyDescent="0.2">
      <c r="C103" s="94" t="s">
        <v>97</v>
      </c>
      <c r="D103" s="94">
        <v>107000</v>
      </c>
    </row>
    <row r="104" spans="3:4" ht="30" hidden="1" customHeight="1" x14ac:dyDescent="0.2">
      <c r="C104" s="94" t="s">
        <v>98</v>
      </c>
      <c r="D104" s="94">
        <v>112000</v>
      </c>
    </row>
    <row r="105" spans="3:4" ht="30" hidden="1" customHeight="1" x14ac:dyDescent="0.2">
      <c r="C105" s="94" t="s">
        <v>99</v>
      </c>
      <c r="D105" s="94">
        <v>136000</v>
      </c>
    </row>
    <row r="106" spans="3:4" ht="30" hidden="1" customHeight="1" x14ac:dyDescent="0.2">
      <c r="C106" s="94" t="s">
        <v>100</v>
      </c>
      <c r="D106" s="94">
        <v>172000</v>
      </c>
    </row>
    <row r="107" spans="3:4" ht="30" hidden="1" customHeight="1" x14ac:dyDescent="0.2">
      <c r="C107" s="94" t="s">
        <v>101</v>
      </c>
      <c r="D107" s="94">
        <v>213000</v>
      </c>
    </row>
    <row r="108" spans="3:4" ht="30" hidden="1" customHeight="1" x14ac:dyDescent="0.2">
      <c r="C108" s="94" t="s">
        <v>102</v>
      </c>
      <c r="D108" s="94">
        <v>79000</v>
      </c>
    </row>
    <row r="109" spans="3:4" ht="30" hidden="1" customHeight="1" x14ac:dyDescent="0.2">
      <c r="C109" s="94" t="s">
        <v>103</v>
      </c>
      <c r="D109" s="94">
        <v>92000</v>
      </c>
    </row>
    <row r="110" spans="3:4" ht="30" hidden="1" customHeight="1" x14ac:dyDescent="0.2">
      <c r="C110" s="94" t="s">
        <v>104</v>
      </c>
      <c r="D110" s="94">
        <v>111000</v>
      </c>
    </row>
    <row r="111" spans="3:4" ht="30" hidden="1" customHeight="1" x14ac:dyDescent="0.2">
      <c r="C111" s="94" t="s">
        <v>105</v>
      </c>
      <c r="D111" s="94">
        <v>131000</v>
      </c>
    </row>
    <row r="112" spans="3:4" ht="30" hidden="1" customHeight="1" x14ac:dyDescent="0.2">
      <c r="C112" s="94" t="s">
        <v>106</v>
      </c>
      <c r="D112" s="94">
        <v>161000</v>
      </c>
    </row>
    <row r="113" spans="3:4" ht="30" hidden="1" customHeight="1" x14ac:dyDescent="0.2">
      <c r="C113" s="94" t="s">
        <v>107</v>
      </c>
      <c r="D113" s="94">
        <v>201000</v>
      </c>
    </row>
    <row r="114" spans="3:4" ht="30" hidden="1" customHeight="1" x14ac:dyDescent="0.2">
      <c r="C114" s="94" t="s">
        <v>108</v>
      </c>
      <c r="D114" s="94">
        <v>69000</v>
      </c>
    </row>
    <row r="115" spans="3:4" ht="30" hidden="1" customHeight="1" x14ac:dyDescent="0.2">
      <c r="C115" s="94" t="s">
        <v>109</v>
      </c>
      <c r="D115" s="94">
        <v>82000</v>
      </c>
    </row>
    <row r="116" spans="3:4" ht="30" hidden="1" customHeight="1" x14ac:dyDescent="0.2">
      <c r="C116" s="94" t="s">
        <v>110</v>
      </c>
      <c r="D116" s="94">
        <v>104000</v>
      </c>
    </row>
    <row r="117" spans="3:4" ht="30" hidden="1" customHeight="1" x14ac:dyDescent="0.2">
      <c r="C117" s="94" t="s">
        <v>111</v>
      </c>
      <c r="D117" s="94">
        <v>124000</v>
      </c>
    </row>
    <row r="118" spans="3:4" ht="30" hidden="1" customHeight="1" x14ac:dyDescent="0.2">
      <c r="C118" s="94" t="s">
        <v>112</v>
      </c>
      <c r="D118" s="94">
        <v>154000</v>
      </c>
    </row>
    <row r="119" spans="3:4" ht="30" hidden="1" customHeight="1" x14ac:dyDescent="0.2">
      <c r="C119" s="94" t="s">
        <v>113</v>
      </c>
      <c r="D119" s="94">
        <v>196000</v>
      </c>
    </row>
    <row r="120" spans="3:4" ht="30" hidden="1" customHeight="1" x14ac:dyDescent="0.2">
      <c r="C120" s="94" t="s">
        <v>114</v>
      </c>
      <c r="D120" s="94">
        <v>85000</v>
      </c>
    </row>
    <row r="121" spans="3:4" ht="30" hidden="1" customHeight="1" x14ac:dyDescent="0.2">
      <c r="C121" s="94" t="s">
        <v>115</v>
      </c>
      <c r="D121" s="94">
        <v>97000</v>
      </c>
    </row>
    <row r="122" spans="3:4" ht="30" hidden="1" customHeight="1" x14ac:dyDescent="0.2">
      <c r="C122" s="94" t="s">
        <v>116</v>
      </c>
      <c r="D122" s="94">
        <v>102000</v>
      </c>
    </row>
    <row r="123" spans="3:4" ht="30" hidden="1" customHeight="1" x14ac:dyDescent="0.2">
      <c r="C123" s="94" t="s">
        <v>117</v>
      </c>
      <c r="D123" s="94">
        <v>126000</v>
      </c>
    </row>
    <row r="124" spans="3:4" ht="30" hidden="1" customHeight="1" x14ac:dyDescent="0.2">
      <c r="C124" s="94" t="s">
        <v>118</v>
      </c>
      <c r="D124" s="94">
        <v>162000</v>
      </c>
    </row>
    <row r="125" spans="3:4" ht="30" hidden="1" customHeight="1" x14ac:dyDescent="0.2">
      <c r="C125" s="94" t="s">
        <v>119</v>
      </c>
      <c r="D125" s="94">
        <v>203000</v>
      </c>
    </row>
    <row r="126" spans="3:4" ht="30" hidden="1" customHeight="1" x14ac:dyDescent="0.2">
      <c r="C126" s="94" t="s">
        <v>120</v>
      </c>
      <c r="D126" s="94">
        <v>70000</v>
      </c>
    </row>
    <row r="127" spans="3:4" ht="30" hidden="1" customHeight="1" x14ac:dyDescent="0.2">
      <c r="C127" s="94" t="s">
        <v>121</v>
      </c>
      <c r="D127" s="94">
        <v>82000</v>
      </c>
    </row>
    <row r="128" spans="3:4" ht="30" hidden="1" customHeight="1" x14ac:dyDescent="0.2">
      <c r="C128" s="94" t="s">
        <v>122</v>
      </c>
      <c r="D128" s="94">
        <v>101000</v>
      </c>
    </row>
    <row r="129" spans="3:4" ht="30" hidden="1" customHeight="1" x14ac:dyDescent="0.2">
      <c r="C129" s="94" t="s">
        <v>123</v>
      </c>
      <c r="D129" s="94">
        <v>121000</v>
      </c>
    </row>
    <row r="130" spans="3:4" ht="30" hidden="1" customHeight="1" x14ac:dyDescent="0.2">
      <c r="C130" s="94" t="s">
        <v>124</v>
      </c>
      <c r="D130" s="94">
        <v>151000</v>
      </c>
    </row>
    <row r="131" spans="3:4" ht="30" hidden="1" customHeight="1" x14ac:dyDescent="0.2">
      <c r="C131" s="94" t="s">
        <v>125</v>
      </c>
      <c r="D131" s="94">
        <v>191000</v>
      </c>
    </row>
    <row r="132" spans="3:4" ht="30" hidden="1" customHeight="1" x14ac:dyDescent="0.2">
      <c r="C132" s="94" t="s">
        <v>126</v>
      </c>
      <c r="D132" s="94">
        <v>60000</v>
      </c>
    </row>
    <row r="133" spans="3:4" ht="30" hidden="1" customHeight="1" x14ac:dyDescent="0.2">
      <c r="C133" s="94" t="s">
        <v>127</v>
      </c>
      <c r="D133" s="94">
        <v>72000</v>
      </c>
    </row>
    <row r="134" spans="3:4" ht="30" hidden="1" customHeight="1" x14ac:dyDescent="0.2">
      <c r="C134" s="94" t="s">
        <v>128</v>
      </c>
      <c r="D134" s="94">
        <v>94000</v>
      </c>
    </row>
    <row r="135" spans="3:4" ht="30" hidden="1" customHeight="1" x14ac:dyDescent="0.2">
      <c r="C135" s="94" t="s">
        <v>129</v>
      </c>
      <c r="D135" s="94">
        <v>114000</v>
      </c>
    </row>
    <row r="136" spans="3:4" ht="30" hidden="1" customHeight="1" x14ac:dyDescent="0.2">
      <c r="C136" s="94" t="s">
        <v>130</v>
      </c>
      <c r="D136" s="94">
        <v>144000</v>
      </c>
    </row>
    <row r="137" spans="3:4" ht="30" hidden="1" customHeight="1" x14ac:dyDescent="0.2">
      <c r="C137" s="94" t="s">
        <v>131</v>
      </c>
      <c r="D137" s="94">
        <v>186000</v>
      </c>
    </row>
    <row r="138" spans="3:4" ht="30" customHeight="1" x14ac:dyDescent="0.2">
      <c r="C138" s="95"/>
      <c r="D138" s="95"/>
    </row>
    <row r="139" spans="3:4" ht="30" customHeight="1" x14ac:dyDescent="0.2">
      <c r="C139" s="95"/>
      <c r="D139" s="95"/>
    </row>
    <row r="140" spans="3:4" ht="30" customHeight="1" x14ac:dyDescent="0.2">
      <c r="C140" s="95"/>
      <c r="D140" s="95"/>
    </row>
    <row r="141" spans="3:4" ht="30" customHeight="1" x14ac:dyDescent="0.2">
      <c r="C141" s="95"/>
      <c r="D141" s="95"/>
    </row>
    <row r="142" spans="3:4" ht="30" customHeight="1" x14ac:dyDescent="0.2">
      <c r="C142" s="95"/>
      <c r="D142" s="95"/>
    </row>
    <row r="143" spans="3:4" ht="30" customHeight="1" x14ac:dyDescent="0.2">
      <c r="C143" s="95"/>
      <c r="D143" s="95"/>
    </row>
    <row r="144" spans="3:4" ht="30" customHeight="1" x14ac:dyDescent="0.2">
      <c r="C144" s="95"/>
      <c r="D144" s="95"/>
    </row>
    <row r="145" spans="3:4" ht="30" customHeight="1" x14ac:dyDescent="0.2">
      <c r="C145" s="95"/>
      <c r="D145" s="95"/>
    </row>
    <row r="146" spans="3:4" ht="30" customHeight="1" x14ac:dyDescent="0.2">
      <c r="C146" s="95"/>
      <c r="D146" s="95"/>
    </row>
    <row r="147" spans="3:4" ht="30" customHeight="1" x14ac:dyDescent="0.2">
      <c r="C147" s="95"/>
      <c r="D147" s="95"/>
    </row>
    <row r="148" spans="3:4" x14ac:dyDescent="0.2">
      <c r="C148" s="95"/>
      <c r="D148" s="95"/>
    </row>
    <row r="149" spans="3:4" x14ac:dyDescent="0.2">
      <c r="C149" s="95"/>
      <c r="D149" s="95"/>
    </row>
    <row r="150" spans="3:4" x14ac:dyDescent="0.2">
      <c r="C150" s="95"/>
      <c r="D150" s="95"/>
    </row>
    <row r="151" spans="3:4" x14ac:dyDescent="0.2">
      <c r="C151" s="95"/>
      <c r="D151" s="95"/>
    </row>
  </sheetData>
  <mergeCells count="365">
    <mergeCell ref="A9:B14"/>
    <mergeCell ref="C9:M10"/>
    <mergeCell ref="N9:O14"/>
    <mergeCell ref="P9:Q14"/>
    <mergeCell ref="R9:U14"/>
    <mergeCell ref="C11:G14"/>
    <mergeCell ref="J11:K14"/>
    <mergeCell ref="L11:M14"/>
    <mergeCell ref="P4:Q4"/>
    <mergeCell ref="R4:U4"/>
    <mergeCell ref="P5:Q5"/>
    <mergeCell ref="R5:U5"/>
    <mergeCell ref="P6:Q6"/>
    <mergeCell ref="R6:U6"/>
    <mergeCell ref="R15:U17"/>
    <mergeCell ref="T21:U21"/>
    <mergeCell ref="A22:A23"/>
    <mergeCell ref="B22:B23"/>
    <mergeCell ref="C22:C23"/>
    <mergeCell ref="E22:E23"/>
    <mergeCell ref="G22:G23"/>
    <mergeCell ref="J22:K23"/>
    <mergeCell ref="L22:M23"/>
    <mergeCell ref="N22:O23"/>
    <mergeCell ref="A15:B17"/>
    <mergeCell ref="C15:G17"/>
    <mergeCell ref="J15:K17"/>
    <mergeCell ref="L15:M17"/>
    <mergeCell ref="N15:O17"/>
    <mergeCell ref="P15:Q17"/>
    <mergeCell ref="P22:Q23"/>
    <mergeCell ref="R22:S23"/>
    <mergeCell ref="T22:T23"/>
    <mergeCell ref="U22:U23"/>
    <mergeCell ref="A26:A27"/>
    <mergeCell ref="B26:B27"/>
    <mergeCell ref="C26:C27"/>
    <mergeCell ref="D26:D27"/>
    <mergeCell ref="E26:E27"/>
    <mergeCell ref="F26:F27"/>
    <mergeCell ref="G24:G25"/>
    <mergeCell ref="H24:H25"/>
    <mergeCell ref="I24:I25"/>
    <mergeCell ref="A24:A25"/>
    <mergeCell ref="B24:B25"/>
    <mergeCell ref="C24:C25"/>
    <mergeCell ref="D24:D25"/>
    <mergeCell ref="E24:E25"/>
    <mergeCell ref="F24:F25"/>
    <mergeCell ref="B28:B29"/>
    <mergeCell ref="C28:C29"/>
    <mergeCell ref="D28:D29"/>
    <mergeCell ref="E28:E29"/>
    <mergeCell ref="F28:F29"/>
    <mergeCell ref="G26:G27"/>
    <mergeCell ref="H26:H27"/>
    <mergeCell ref="I26:I27"/>
    <mergeCell ref="U24:U25"/>
    <mergeCell ref="J24:K25"/>
    <mergeCell ref="L24:M25"/>
    <mergeCell ref="N24:O25"/>
    <mergeCell ref="P26:Q27"/>
    <mergeCell ref="R26:S27"/>
    <mergeCell ref="T26:T27"/>
    <mergeCell ref="U26:U27"/>
    <mergeCell ref="J26:K27"/>
    <mergeCell ref="L26:M27"/>
    <mergeCell ref="N26:O27"/>
    <mergeCell ref="P24:Q25"/>
    <mergeCell ref="R24:S25"/>
    <mergeCell ref="T24:T25"/>
    <mergeCell ref="P28:Q29"/>
    <mergeCell ref="R28:S29"/>
    <mergeCell ref="T28:T29"/>
    <mergeCell ref="U28:U29"/>
    <mergeCell ref="A30:A31"/>
    <mergeCell ref="B30:B31"/>
    <mergeCell ref="C30:C31"/>
    <mergeCell ref="D30:D31"/>
    <mergeCell ref="E30:E31"/>
    <mergeCell ref="F30:F31"/>
    <mergeCell ref="G28:G29"/>
    <mergeCell ref="H28:H29"/>
    <mergeCell ref="I28:I29"/>
    <mergeCell ref="J28:K29"/>
    <mergeCell ref="L28:M29"/>
    <mergeCell ref="N28:O29"/>
    <mergeCell ref="P30:Q31"/>
    <mergeCell ref="R30:S31"/>
    <mergeCell ref="T30:T31"/>
    <mergeCell ref="U30:U31"/>
    <mergeCell ref="J30:K31"/>
    <mergeCell ref="L30:M31"/>
    <mergeCell ref="N30:O31"/>
    <mergeCell ref="A28:A29"/>
    <mergeCell ref="L34:M35"/>
    <mergeCell ref="N34:O35"/>
    <mergeCell ref="A32:A33"/>
    <mergeCell ref="B32:B33"/>
    <mergeCell ref="C32:C33"/>
    <mergeCell ref="D32:D33"/>
    <mergeCell ref="E32:E33"/>
    <mergeCell ref="F32:F33"/>
    <mergeCell ref="G30:G31"/>
    <mergeCell ref="H30:H31"/>
    <mergeCell ref="I30:I31"/>
    <mergeCell ref="G34:G35"/>
    <mergeCell ref="H34:H35"/>
    <mergeCell ref="I34:I35"/>
    <mergeCell ref="P32:Q33"/>
    <mergeCell ref="R32:S33"/>
    <mergeCell ref="T32:T33"/>
    <mergeCell ref="U32:U33"/>
    <mergeCell ref="A34:A35"/>
    <mergeCell ref="B34:B35"/>
    <mergeCell ref="C34:C35"/>
    <mergeCell ref="D34:D35"/>
    <mergeCell ref="E34:E35"/>
    <mergeCell ref="F34:F35"/>
    <mergeCell ref="G32:G33"/>
    <mergeCell ref="H32:H33"/>
    <mergeCell ref="I32:I33"/>
    <mergeCell ref="J32:K33"/>
    <mergeCell ref="L32:M33"/>
    <mergeCell ref="N32:O33"/>
    <mergeCell ref="P34:Q35"/>
    <mergeCell ref="R34:S35"/>
    <mergeCell ref="T34:T35"/>
    <mergeCell ref="U34:U35"/>
    <mergeCell ref="J34:K35"/>
    <mergeCell ref="R36:S37"/>
    <mergeCell ref="T36:T37"/>
    <mergeCell ref="U36:U37"/>
    <mergeCell ref="A38:A39"/>
    <mergeCell ref="B38:B39"/>
    <mergeCell ref="C38:C39"/>
    <mergeCell ref="D38:D39"/>
    <mergeCell ref="E38:E39"/>
    <mergeCell ref="F38:F39"/>
    <mergeCell ref="G36:G37"/>
    <mergeCell ref="H36:H37"/>
    <mergeCell ref="I36:I37"/>
    <mergeCell ref="J36:K37"/>
    <mergeCell ref="L36:M37"/>
    <mergeCell ref="N36:O37"/>
    <mergeCell ref="P38:Q39"/>
    <mergeCell ref="R38:S39"/>
    <mergeCell ref="T38:T39"/>
    <mergeCell ref="U38:U39"/>
    <mergeCell ref="J38:K39"/>
    <mergeCell ref="L38:M39"/>
    <mergeCell ref="N38:O39"/>
    <mergeCell ref="A36:A37"/>
    <mergeCell ref="B36:B37"/>
    <mergeCell ref="B40:B41"/>
    <mergeCell ref="C40:C41"/>
    <mergeCell ref="D40:D41"/>
    <mergeCell ref="E40:E41"/>
    <mergeCell ref="F40:F41"/>
    <mergeCell ref="G38:G39"/>
    <mergeCell ref="H38:H39"/>
    <mergeCell ref="I38:I39"/>
    <mergeCell ref="P36:Q37"/>
    <mergeCell ref="C36:C37"/>
    <mergeCell ref="D36:D37"/>
    <mergeCell ref="E36:E37"/>
    <mergeCell ref="F36:F37"/>
    <mergeCell ref="P40:Q41"/>
    <mergeCell ref="R40:S41"/>
    <mergeCell ref="T40:T41"/>
    <mergeCell ref="U40:U41"/>
    <mergeCell ref="A42:A43"/>
    <mergeCell ref="B42:B43"/>
    <mergeCell ref="C42:C43"/>
    <mergeCell ref="D42:D43"/>
    <mergeCell ref="E42:E43"/>
    <mergeCell ref="F42:F43"/>
    <mergeCell ref="G40:G41"/>
    <mergeCell ref="H40:H41"/>
    <mergeCell ref="I40:I41"/>
    <mergeCell ref="J40:K41"/>
    <mergeCell ref="L40:M41"/>
    <mergeCell ref="N40:O41"/>
    <mergeCell ref="P42:Q43"/>
    <mergeCell ref="R42:S43"/>
    <mergeCell ref="T42:T43"/>
    <mergeCell ref="U42:U43"/>
    <mergeCell ref="J42:K43"/>
    <mergeCell ref="L42:M43"/>
    <mergeCell ref="N42:O43"/>
    <mergeCell ref="A40:A41"/>
    <mergeCell ref="L46:M47"/>
    <mergeCell ref="N46:O47"/>
    <mergeCell ref="A44:A45"/>
    <mergeCell ref="B44:B45"/>
    <mergeCell ref="C44:C45"/>
    <mergeCell ref="D44:D45"/>
    <mergeCell ref="E44:E45"/>
    <mergeCell ref="F44:F45"/>
    <mergeCell ref="G42:G43"/>
    <mergeCell ref="H42:H43"/>
    <mergeCell ref="I42:I43"/>
    <mergeCell ref="G46:G47"/>
    <mergeCell ref="H46:H47"/>
    <mergeCell ref="I46:I47"/>
    <mergeCell ref="P44:Q45"/>
    <mergeCell ref="R44:S45"/>
    <mergeCell ref="T44:T45"/>
    <mergeCell ref="U44:U45"/>
    <mergeCell ref="A46:A47"/>
    <mergeCell ref="B46:B47"/>
    <mergeCell ref="C46:C47"/>
    <mergeCell ref="D46:D47"/>
    <mergeCell ref="E46:E47"/>
    <mergeCell ref="F46:F47"/>
    <mergeCell ref="G44:G45"/>
    <mergeCell ref="H44:H45"/>
    <mergeCell ref="I44:I45"/>
    <mergeCell ref="J44:K45"/>
    <mergeCell ref="L44:M45"/>
    <mergeCell ref="N44:O45"/>
    <mergeCell ref="P46:Q47"/>
    <mergeCell ref="R46:S47"/>
    <mergeCell ref="T46:T47"/>
    <mergeCell ref="U46:U47"/>
    <mergeCell ref="J46:K47"/>
    <mergeCell ref="R48:S49"/>
    <mergeCell ref="T48:T49"/>
    <mergeCell ref="U48:U49"/>
    <mergeCell ref="A50:A51"/>
    <mergeCell ref="B50:B51"/>
    <mergeCell ref="C50:C51"/>
    <mergeCell ref="D50:D51"/>
    <mergeCell ref="E50:E51"/>
    <mergeCell ref="F50:F51"/>
    <mergeCell ref="G48:G49"/>
    <mergeCell ref="H48:H49"/>
    <mergeCell ref="I48:I49"/>
    <mergeCell ref="J48:K49"/>
    <mergeCell ref="L48:M49"/>
    <mergeCell ref="N48:O49"/>
    <mergeCell ref="P50:Q51"/>
    <mergeCell ref="R50:S51"/>
    <mergeCell ref="T50:T51"/>
    <mergeCell ref="U50:U51"/>
    <mergeCell ref="J50:K51"/>
    <mergeCell ref="L50:M51"/>
    <mergeCell ref="N50:O51"/>
    <mergeCell ref="A48:A49"/>
    <mergeCell ref="B48:B49"/>
    <mergeCell ref="B52:B53"/>
    <mergeCell ref="C52:C53"/>
    <mergeCell ref="D52:D53"/>
    <mergeCell ref="E52:E53"/>
    <mergeCell ref="F52:F53"/>
    <mergeCell ref="G50:G51"/>
    <mergeCell ref="H50:H51"/>
    <mergeCell ref="I50:I51"/>
    <mergeCell ref="P48:Q49"/>
    <mergeCell ref="C48:C49"/>
    <mergeCell ref="D48:D49"/>
    <mergeCell ref="E48:E49"/>
    <mergeCell ref="F48:F49"/>
    <mergeCell ref="P52:Q53"/>
    <mergeCell ref="R52:S53"/>
    <mergeCell ref="T52:T53"/>
    <mergeCell ref="U52:U53"/>
    <mergeCell ref="A54:A55"/>
    <mergeCell ref="B54:B55"/>
    <mergeCell ref="C54:C55"/>
    <mergeCell ref="D54:D55"/>
    <mergeCell ref="E54:E55"/>
    <mergeCell ref="F54:F55"/>
    <mergeCell ref="G52:G53"/>
    <mergeCell ref="H52:H53"/>
    <mergeCell ref="I52:I53"/>
    <mergeCell ref="J52:K53"/>
    <mergeCell ref="L52:M53"/>
    <mergeCell ref="N52:O53"/>
    <mergeCell ref="P54:Q55"/>
    <mergeCell ref="R54:S55"/>
    <mergeCell ref="T54:T55"/>
    <mergeCell ref="U54:U55"/>
    <mergeCell ref="J54:K55"/>
    <mergeCell ref="L54:M55"/>
    <mergeCell ref="N54:O55"/>
    <mergeCell ref="A52:A53"/>
    <mergeCell ref="L58:M59"/>
    <mergeCell ref="N58:O59"/>
    <mergeCell ref="A56:A57"/>
    <mergeCell ref="B56:B57"/>
    <mergeCell ref="C56:C57"/>
    <mergeCell ref="D56:D57"/>
    <mergeCell ref="E56:E57"/>
    <mergeCell ref="F56:F57"/>
    <mergeCell ref="G54:G55"/>
    <mergeCell ref="H54:H55"/>
    <mergeCell ref="I54:I55"/>
    <mergeCell ref="G58:G59"/>
    <mergeCell ref="H58:H59"/>
    <mergeCell ref="I58:I59"/>
    <mergeCell ref="P56:Q57"/>
    <mergeCell ref="R56:S57"/>
    <mergeCell ref="T56:T57"/>
    <mergeCell ref="U56:U57"/>
    <mergeCell ref="A58:A59"/>
    <mergeCell ref="B58:B59"/>
    <mergeCell ref="C58:C59"/>
    <mergeCell ref="D58:D59"/>
    <mergeCell ref="E58:E59"/>
    <mergeCell ref="F58:F59"/>
    <mergeCell ref="G56:G57"/>
    <mergeCell ref="H56:H57"/>
    <mergeCell ref="I56:I57"/>
    <mergeCell ref="J56:K57"/>
    <mergeCell ref="L56:M57"/>
    <mergeCell ref="N56:O57"/>
    <mergeCell ref="P58:Q59"/>
    <mergeCell ref="R58:S59"/>
    <mergeCell ref="T58:T59"/>
    <mergeCell ref="U58:U59"/>
    <mergeCell ref="J58:K59"/>
    <mergeCell ref="P60:Q61"/>
    <mergeCell ref="R60:S61"/>
    <mergeCell ref="T60:T61"/>
    <mergeCell ref="U60:U61"/>
    <mergeCell ref="A62:A63"/>
    <mergeCell ref="B62:B63"/>
    <mergeCell ref="C62:C63"/>
    <mergeCell ref="D62:D63"/>
    <mergeCell ref="E62:E63"/>
    <mergeCell ref="F62:F63"/>
    <mergeCell ref="G60:G61"/>
    <mergeCell ref="H60:H61"/>
    <mergeCell ref="I60:I61"/>
    <mergeCell ref="J60:K61"/>
    <mergeCell ref="L60:M61"/>
    <mergeCell ref="N60:O61"/>
    <mergeCell ref="A60:A61"/>
    <mergeCell ref="B60:B61"/>
    <mergeCell ref="C60:C61"/>
    <mergeCell ref="D60:D61"/>
    <mergeCell ref="E60:E61"/>
    <mergeCell ref="F60:F61"/>
    <mergeCell ref="U64:U65"/>
    <mergeCell ref="A67:U67"/>
    <mergeCell ref="A68:U68"/>
    <mergeCell ref="A69:U69"/>
    <mergeCell ref="A70:U70"/>
    <mergeCell ref="P62:Q63"/>
    <mergeCell ref="R62:S63"/>
    <mergeCell ref="T62:T63"/>
    <mergeCell ref="U62:U63"/>
    <mergeCell ref="A64:K65"/>
    <mergeCell ref="L64:M65"/>
    <mergeCell ref="N64:O65"/>
    <mergeCell ref="P64:Q65"/>
    <mergeCell ref="R64:S65"/>
    <mergeCell ref="T64:T65"/>
    <mergeCell ref="G62:G63"/>
    <mergeCell ref="H62:H63"/>
    <mergeCell ref="I62:I63"/>
    <mergeCell ref="J62:K63"/>
    <mergeCell ref="L62:M63"/>
    <mergeCell ref="N62:O63"/>
  </mergeCells>
  <phoneticPr fontId="4"/>
  <dataValidations count="3">
    <dataValidation type="list" allowBlank="1" showInputMessage="1" showErrorMessage="1" sqref="G24:G63" xr:uid="{604AD44D-FC7E-4433-A002-C22415B3D651}">
      <formula1>"0,1・非該当,2,3,4,5,6"</formula1>
    </dataValidation>
    <dataValidation type="list" allowBlank="1" showInputMessage="1" showErrorMessage="1" sqref="E24:E63" xr:uid="{15140881-9501-47A3-874C-8445FD37A2AF}">
      <formula1>$E$73:$E$75</formula1>
    </dataValidation>
    <dataValidation type="list" allowBlank="1" showInputMessage="1" showErrorMessage="1" sqref="C24:C63" xr:uid="{3073BDB3-CE4F-4C64-B29B-F2B607C1D16B}">
      <formula1>$C$73:$C$75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1C60B-5B62-4597-B5A8-A15C63A64FF1}">
  <sheetPr>
    <tabColor rgb="FFFFFF00"/>
  </sheetPr>
  <dimension ref="A1:D55"/>
  <sheetViews>
    <sheetView topLeftCell="A13" workbookViewId="0">
      <selection activeCell="B36" sqref="B36"/>
    </sheetView>
  </sheetViews>
  <sheetFormatPr defaultColWidth="9" defaultRowHeight="13.2" x14ac:dyDescent="0.2"/>
  <cols>
    <col min="1" max="1" width="15.109375" style="97" bestFit="1" customWidth="1"/>
    <col min="2" max="2" width="40.44140625" style="97" customWidth="1"/>
    <col min="3" max="3" width="17.44140625" style="97" customWidth="1"/>
    <col min="4" max="4" width="25" style="97" customWidth="1"/>
    <col min="5" max="16384" width="9" style="97"/>
  </cols>
  <sheetData>
    <row r="1" spans="1:4" x14ac:dyDescent="0.2">
      <c r="A1" s="97" t="s">
        <v>194</v>
      </c>
    </row>
    <row r="3" spans="1:4" ht="16.2" x14ac:dyDescent="0.2">
      <c r="A3" s="363" t="s">
        <v>198</v>
      </c>
      <c r="B3" s="363"/>
      <c r="C3" s="363"/>
      <c r="D3" s="363"/>
    </row>
    <row r="4" spans="1:4" x14ac:dyDescent="0.2">
      <c r="A4" s="98"/>
      <c r="B4" s="98"/>
      <c r="C4" s="98"/>
      <c r="D4" s="98"/>
    </row>
    <row r="5" spans="1:4" x14ac:dyDescent="0.2">
      <c r="A5" s="98"/>
      <c r="B5" s="98"/>
      <c r="C5" s="98"/>
      <c r="D5" s="98"/>
    </row>
    <row r="7" spans="1:4" ht="16.2" x14ac:dyDescent="0.2">
      <c r="A7" s="99" t="s">
        <v>167</v>
      </c>
    </row>
    <row r="8" spans="1:4" ht="17.100000000000001" customHeight="1" x14ac:dyDescent="0.2">
      <c r="A8" s="361" t="s">
        <v>168</v>
      </c>
      <c r="B8" s="361"/>
      <c r="C8" s="187" t="s">
        <v>169</v>
      </c>
      <c r="D8" s="187" t="s">
        <v>170</v>
      </c>
    </row>
    <row r="9" spans="1:4" ht="17.100000000000001" customHeight="1" x14ac:dyDescent="0.2">
      <c r="A9" s="364" t="s">
        <v>171</v>
      </c>
      <c r="B9" s="101" t="s">
        <v>172</v>
      </c>
      <c r="C9" s="194">
        <v>3621036</v>
      </c>
      <c r="D9" s="103" t="s">
        <v>211</v>
      </c>
    </row>
    <row r="10" spans="1:4" ht="17.100000000000001" customHeight="1" x14ac:dyDescent="0.2">
      <c r="A10" s="365"/>
      <c r="B10" s="104" t="s">
        <v>173</v>
      </c>
      <c r="C10" s="195">
        <v>700000</v>
      </c>
      <c r="D10" s="106"/>
    </row>
    <row r="11" spans="1:4" ht="17.100000000000001" customHeight="1" x14ac:dyDescent="0.2">
      <c r="A11" s="364" t="s">
        <v>174</v>
      </c>
      <c r="B11" s="107" t="s">
        <v>175</v>
      </c>
      <c r="C11" s="196">
        <v>401744</v>
      </c>
      <c r="D11" s="103"/>
    </row>
    <row r="12" spans="1:4" ht="17.100000000000001" customHeight="1" x14ac:dyDescent="0.2">
      <c r="A12" s="365"/>
      <c r="B12" s="109" t="s">
        <v>176</v>
      </c>
      <c r="C12" s="110"/>
      <c r="D12" s="111"/>
    </row>
    <row r="13" spans="1:4" ht="17.100000000000001" customHeight="1" x14ac:dyDescent="0.2">
      <c r="A13" s="112" t="s">
        <v>177</v>
      </c>
      <c r="B13" s="113" t="s">
        <v>178</v>
      </c>
      <c r="C13" s="114">
        <v>0</v>
      </c>
      <c r="D13" s="115" t="s">
        <v>215</v>
      </c>
    </row>
    <row r="14" spans="1:4" ht="17.100000000000001" customHeight="1" x14ac:dyDescent="0.2">
      <c r="A14" s="112" t="s">
        <v>179</v>
      </c>
      <c r="B14" s="116" t="s">
        <v>180</v>
      </c>
      <c r="C14" s="102"/>
      <c r="D14" s="117"/>
    </row>
    <row r="15" spans="1:4" ht="17.100000000000001" customHeight="1" x14ac:dyDescent="0.2">
      <c r="A15" s="118"/>
      <c r="B15" s="119" t="s">
        <v>181</v>
      </c>
      <c r="C15" s="197">
        <v>96720</v>
      </c>
      <c r="D15" s="121"/>
    </row>
    <row r="16" spans="1:4" ht="17.100000000000001" customHeight="1" x14ac:dyDescent="0.2">
      <c r="A16" s="118"/>
      <c r="B16" s="122"/>
      <c r="C16" s="120"/>
      <c r="D16" s="121"/>
    </row>
    <row r="17" spans="1:4" ht="17.100000000000001" customHeight="1" x14ac:dyDescent="0.2">
      <c r="A17" s="123"/>
      <c r="B17" s="124"/>
      <c r="C17" s="105"/>
      <c r="D17" s="125"/>
    </row>
    <row r="18" spans="1:4" ht="17.100000000000001" customHeight="1" x14ac:dyDescent="0.2">
      <c r="A18" s="361" t="s">
        <v>182</v>
      </c>
      <c r="B18" s="361"/>
      <c r="C18" s="198">
        <f>SUM(C9:C17)</f>
        <v>4819500</v>
      </c>
      <c r="D18" s="126"/>
    </row>
    <row r="22" spans="1:4" ht="16.2" x14ac:dyDescent="0.2">
      <c r="A22" s="99" t="s">
        <v>183</v>
      </c>
      <c r="B22" s="127"/>
      <c r="C22" s="127"/>
      <c r="D22" s="127"/>
    </row>
    <row r="23" spans="1:4" x14ac:dyDescent="0.2">
      <c r="A23" s="362" t="s">
        <v>168</v>
      </c>
      <c r="B23" s="362"/>
      <c r="C23" s="186" t="s">
        <v>169</v>
      </c>
      <c r="D23" s="186" t="s">
        <v>170</v>
      </c>
    </row>
    <row r="24" spans="1:4" ht="17.100000000000001" customHeight="1" x14ac:dyDescent="0.2">
      <c r="A24" s="358" t="s">
        <v>184</v>
      </c>
      <c r="B24" s="129" t="s">
        <v>225</v>
      </c>
      <c r="C24" s="199">
        <v>3500000</v>
      </c>
      <c r="D24" s="103"/>
    </row>
    <row r="25" spans="1:4" ht="17.100000000000001" customHeight="1" x14ac:dyDescent="0.2">
      <c r="A25" s="358"/>
      <c r="B25" s="119" t="s">
        <v>226</v>
      </c>
      <c r="C25" s="200">
        <v>700000</v>
      </c>
      <c r="D25" s="130"/>
    </row>
    <row r="26" spans="1:4" ht="17.100000000000001" customHeight="1" x14ac:dyDescent="0.2">
      <c r="A26" s="358"/>
      <c r="B26" s="119" t="s">
        <v>227</v>
      </c>
      <c r="C26" s="200">
        <v>100000</v>
      </c>
      <c r="D26" s="130"/>
    </row>
    <row r="27" spans="1:4" ht="17.100000000000001" customHeight="1" x14ac:dyDescent="0.2">
      <c r="A27" s="358"/>
      <c r="B27" s="131"/>
      <c r="C27" s="105"/>
      <c r="D27" s="132"/>
    </row>
    <row r="28" spans="1:4" ht="17.100000000000001" customHeight="1" x14ac:dyDescent="0.2">
      <c r="A28" s="359" t="s">
        <v>185</v>
      </c>
      <c r="B28" s="133" t="s">
        <v>228</v>
      </c>
      <c r="C28" s="201">
        <v>31500</v>
      </c>
      <c r="D28" s="135"/>
    </row>
    <row r="29" spans="1:4" ht="17.100000000000001" customHeight="1" x14ac:dyDescent="0.2">
      <c r="A29" s="358"/>
      <c r="B29" s="119" t="s">
        <v>229</v>
      </c>
      <c r="C29" s="200">
        <v>57500</v>
      </c>
      <c r="D29" s="130"/>
    </row>
    <row r="30" spans="1:4" ht="17.100000000000001" customHeight="1" x14ac:dyDescent="0.2">
      <c r="A30" s="358"/>
      <c r="B30" s="119" t="s">
        <v>230</v>
      </c>
      <c r="C30" s="200">
        <v>33800</v>
      </c>
      <c r="D30" s="130"/>
    </row>
    <row r="31" spans="1:4" ht="17.100000000000001" customHeight="1" x14ac:dyDescent="0.2">
      <c r="A31" s="358"/>
      <c r="B31" s="119" t="s">
        <v>231</v>
      </c>
      <c r="C31" s="200">
        <v>62700</v>
      </c>
      <c r="D31" s="130"/>
    </row>
    <row r="32" spans="1:4" ht="17.100000000000001" customHeight="1" x14ac:dyDescent="0.2">
      <c r="A32" s="358"/>
      <c r="B32" s="119" t="s">
        <v>232</v>
      </c>
      <c r="C32" s="200">
        <v>3000</v>
      </c>
      <c r="D32" s="130"/>
    </row>
    <row r="33" spans="1:4" ht="17.100000000000001" customHeight="1" x14ac:dyDescent="0.2">
      <c r="A33" s="358"/>
      <c r="B33" s="119" t="s">
        <v>233</v>
      </c>
      <c r="C33" s="200">
        <v>45000</v>
      </c>
      <c r="D33" s="130"/>
    </row>
    <row r="34" spans="1:4" ht="17.100000000000001" customHeight="1" x14ac:dyDescent="0.2">
      <c r="A34" s="358"/>
      <c r="B34" s="119" t="s">
        <v>234</v>
      </c>
      <c r="C34" s="200">
        <v>67000</v>
      </c>
      <c r="D34" s="130"/>
    </row>
    <row r="35" spans="1:4" ht="17.100000000000001" customHeight="1" x14ac:dyDescent="0.2">
      <c r="A35" s="358"/>
      <c r="B35" s="119" t="s">
        <v>235</v>
      </c>
      <c r="C35" s="200">
        <v>9000</v>
      </c>
      <c r="D35" s="130"/>
    </row>
    <row r="36" spans="1:4" ht="17.100000000000001" customHeight="1" x14ac:dyDescent="0.2">
      <c r="A36" s="358"/>
      <c r="B36" s="119" t="s">
        <v>236</v>
      </c>
      <c r="C36" s="200">
        <v>145000</v>
      </c>
      <c r="D36" s="130"/>
    </row>
    <row r="37" spans="1:4" ht="17.100000000000001" customHeight="1" x14ac:dyDescent="0.2">
      <c r="A37" s="358"/>
      <c r="B37" s="119" t="s">
        <v>237</v>
      </c>
      <c r="C37" s="200">
        <v>30000</v>
      </c>
      <c r="D37" s="130"/>
    </row>
    <row r="38" spans="1:4" ht="17.100000000000001" customHeight="1" x14ac:dyDescent="0.2">
      <c r="A38" s="358"/>
      <c r="B38" s="119" t="s">
        <v>238</v>
      </c>
      <c r="C38" s="200">
        <v>35000</v>
      </c>
      <c r="D38" s="130"/>
    </row>
    <row r="39" spans="1:4" ht="17.100000000000001" customHeight="1" x14ac:dyDescent="0.2">
      <c r="A39" s="358"/>
      <c r="B39" s="119" t="s">
        <v>239</v>
      </c>
      <c r="C39" s="120"/>
      <c r="D39" s="130"/>
    </row>
    <row r="40" spans="1:4" ht="17.100000000000001" customHeight="1" x14ac:dyDescent="0.2">
      <c r="A40" s="358"/>
      <c r="B40" s="119"/>
      <c r="C40" s="120"/>
      <c r="D40" s="130"/>
    </row>
    <row r="41" spans="1:4" ht="17.100000000000001" customHeight="1" x14ac:dyDescent="0.2">
      <c r="A41" s="358"/>
      <c r="B41" s="119"/>
      <c r="C41" s="120"/>
      <c r="D41" s="130"/>
    </row>
    <row r="42" spans="1:4" ht="17.100000000000001" customHeight="1" thickBot="1" x14ac:dyDescent="0.25">
      <c r="A42" s="360"/>
      <c r="B42" s="136"/>
      <c r="C42" s="137"/>
      <c r="D42" s="138"/>
    </row>
    <row r="43" spans="1:4" ht="17.100000000000001" customHeight="1" thickTop="1" x14ac:dyDescent="0.2">
      <c r="A43" s="361" t="s">
        <v>182</v>
      </c>
      <c r="B43" s="361"/>
      <c r="C43" s="198">
        <f>SUM(C24:C42)</f>
        <v>4819500</v>
      </c>
      <c r="D43" s="139"/>
    </row>
    <row r="44" spans="1:4" s="140" customFormat="1" ht="17.25" customHeight="1" x14ac:dyDescent="0.2">
      <c r="A44" s="140" t="s">
        <v>186</v>
      </c>
    </row>
    <row r="45" spans="1:4" s="140" customFormat="1" ht="17.25" customHeight="1" x14ac:dyDescent="0.2">
      <c r="A45" s="140" t="s">
        <v>187</v>
      </c>
    </row>
    <row r="46" spans="1:4" s="140" customFormat="1" ht="17.25" customHeight="1" x14ac:dyDescent="0.2">
      <c r="A46" s="140" t="s">
        <v>188</v>
      </c>
    </row>
    <row r="47" spans="1:4" s="140" customFormat="1" ht="17.25" customHeight="1" x14ac:dyDescent="0.2"/>
    <row r="48" spans="1:4" s="140" customFormat="1" ht="17.25" customHeight="1" x14ac:dyDescent="0.2"/>
    <row r="49" spans="2:4" ht="18.75" customHeight="1" x14ac:dyDescent="0.2">
      <c r="B49" s="141" t="s">
        <v>189</v>
      </c>
      <c r="C49" s="357" t="str">
        <f>IF('第１号様式（申請書）'!G4="","",'第１号様式（申請書）'!G4)</f>
        <v/>
      </c>
      <c r="D49" s="357"/>
    </row>
    <row r="50" spans="2:4" ht="18.75" customHeight="1" x14ac:dyDescent="0.2">
      <c r="B50" s="141" t="s">
        <v>190</v>
      </c>
      <c r="C50" s="357" t="str">
        <f>IF('第１号様式（申請書）'!G5="","",'第１号様式（申請書）'!G5)</f>
        <v/>
      </c>
      <c r="D50" s="357"/>
    </row>
    <row r="51" spans="2:4" ht="18.75" customHeight="1" x14ac:dyDescent="0.2">
      <c r="B51" s="141" t="s">
        <v>191</v>
      </c>
      <c r="C51" s="357" t="str">
        <f>IF('第１号様式（申請書）'!G6="","",'第１号様式（申請書）'!G6)</f>
        <v/>
      </c>
      <c r="D51" s="357"/>
    </row>
    <row r="52" spans="2:4" ht="18.75" customHeight="1" x14ac:dyDescent="0.2">
      <c r="B52" s="165" t="s">
        <v>3</v>
      </c>
      <c r="C52" s="357" t="str">
        <f>IF('第１号様式（申請書）'!G7="","",'第１号様式（申請書）'!G7)</f>
        <v/>
      </c>
      <c r="D52" s="357"/>
    </row>
    <row r="53" spans="2:4" ht="18.75" customHeight="1" x14ac:dyDescent="0.2">
      <c r="B53" s="165" t="s">
        <v>21</v>
      </c>
      <c r="C53" s="357" t="str">
        <f>IF('第１号様式（申請書）'!G8="","",'第１号様式（申請書）'!G8)</f>
        <v/>
      </c>
      <c r="D53" s="357"/>
    </row>
    <row r="54" spans="2:4" ht="18.75" customHeight="1" x14ac:dyDescent="0.2">
      <c r="B54" s="165" t="s">
        <v>22</v>
      </c>
      <c r="C54" s="357" t="str">
        <f>IF('第１号様式（申請書）'!G10="","",'第１号様式（申請書）'!G10)</f>
        <v/>
      </c>
      <c r="D54" s="357"/>
    </row>
    <row r="55" spans="2:4" ht="18.75" customHeight="1" x14ac:dyDescent="0.2">
      <c r="B55" s="165" t="s">
        <v>199</v>
      </c>
      <c r="C55" s="357" t="str">
        <f>IF('第１号様式（申請書）'!G11="","",'第１号様式（申請書）'!G11)</f>
        <v/>
      </c>
      <c r="D55" s="357"/>
    </row>
  </sheetData>
  <mergeCells count="16">
    <mergeCell ref="A23:B23"/>
    <mergeCell ref="A3:D3"/>
    <mergeCell ref="A8:B8"/>
    <mergeCell ref="A9:A10"/>
    <mergeCell ref="A11:A12"/>
    <mergeCell ref="A18:B18"/>
    <mergeCell ref="C52:D52"/>
    <mergeCell ref="C53:D53"/>
    <mergeCell ref="C54:D54"/>
    <mergeCell ref="C55:D55"/>
    <mergeCell ref="A24:A27"/>
    <mergeCell ref="A28:A42"/>
    <mergeCell ref="A43:B43"/>
    <mergeCell ref="C49:D49"/>
    <mergeCell ref="C50:D50"/>
    <mergeCell ref="C51:D51"/>
  </mergeCells>
  <phoneticPr fontId="4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43570-9F8D-4CA5-A4AF-AE1B8CAB94F9}">
  <sheetPr>
    <tabColor rgb="FFFFFF00"/>
  </sheetPr>
  <dimension ref="A1:J31"/>
  <sheetViews>
    <sheetView topLeftCell="A4" workbookViewId="0">
      <selection activeCell="N17" sqref="N17"/>
    </sheetView>
  </sheetViews>
  <sheetFormatPr defaultColWidth="9" defaultRowHeight="13.2" x14ac:dyDescent="0.2"/>
  <cols>
    <col min="1" max="1" width="9" style="142"/>
    <col min="2" max="2" width="15.77734375" style="142" customWidth="1"/>
    <col min="3" max="7" width="13.6640625" style="142" customWidth="1"/>
    <col min="8" max="10" width="15.109375" style="142" customWidth="1"/>
    <col min="11" max="11" width="3.33203125" style="142" bestFit="1" customWidth="1"/>
    <col min="12" max="16384" width="9" style="142"/>
  </cols>
  <sheetData>
    <row r="1" spans="1:10" ht="18" customHeight="1" x14ac:dyDescent="0.2">
      <c r="A1" s="145" t="s">
        <v>196</v>
      </c>
      <c r="J1" s="143" t="s">
        <v>15</v>
      </c>
    </row>
    <row r="3" spans="1:10" ht="27" customHeight="1" x14ac:dyDescent="0.2">
      <c r="A3" s="144" t="s">
        <v>197</v>
      </c>
      <c r="H3" s="166" t="s">
        <v>205</v>
      </c>
      <c r="I3" s="371" t="str">
        <f>IF('第１号様式（申請書）'!G5="","",'第１号様式（申請書）'!G5)</f>
        <v/>
      </c>
      <c r="J3" s="371"/>
    </row>
    <row r="4" spans="1:10" ht="29.25" customHeight="1" x14ac:dyDescent="0.2">
      <c r="A4" s="145" t="s">
        <v>203</v>
      </c>
      <c r="H4" s="166" t="s">
        <v>3</v>
      </c>
      <c r="I4" s="372" t="str">
        <f>IF('第１号様式（申請書）'!G7="","",'第１号様式（申請書）'!G7)</f>
        <v/>
      </c>
      <c r="J4" s="372"/>
    </row>
    <row r="5" spans="1:10" ht="29.25" customHeight="1" x14ac:dyDescent="0.2">
      <c r="A5" s="145" t="s">
        <v>132</v>
      </c>
      <c r="H5" s="166" t="s">
        <v>21</v>
      </c>
      <c r="I5" s="372" t="str">
        <f>IF('第１号様式（申請書）'!G8="","",'第１号様式（申請書）'!G8)</f>
        <v/>
      </c>
      <c r="J5" s="372"/>
    </row>
    <row r="6" spans="1:10" ht="29.25" customHeight="1" thickBot="1" x14ac:dyDescent="0.25">
      <c r="A6" s="145"/>
    </row>
    <row r="7" spans="1:10" ht="15.75" customHeight="1" thickTop="1" x14ac:dyDescent="0.2">
      <c r="A7" s="146" t="s">
        <v>133</v>
      </c>
      <c r="B7" s="147"/>
      <c r="C7" s="147"/>
      <c r="D7" s="147"/>
      <c r="E7" s="147"/>
      <c r="F7" s="147"/>
      <c r="G7" s="147"/>
      <c r="H7" s="147"/>
      <c r="I7" s="148"/>
    </row>
    <row r="8" spans="1:10" ht="15.75" customHeight="1" x14ac:dyDescent="0.2">
      <c r="A8" s="149" t="s">
        <v>134</v>
      </c>
      <c r="B8" s="150"/>
      <c r="C8" s="150"/>
      <c r="D8" s="150"/>
      <c r="E8" s="150"/>
      <c r="F8" s="150"/>
      <c r="G8" s="150"/>
      <c r="H8" s="150"/>
      <c r="I8" s="151"/>
    </row>
    <row r="9" spans="1:10" ht="15.75" customHeight="1" x14ac:dyDescent="0.2">
      <c r="A9" s="149" t="s">
        <v>135</v>
      </c>
      <c r="B9" s="150"/>
      <c r="C9" s="150"/>
      <c r="D9" s="150"/>
      <c r="E9" s="150"/>
      <c r="F9" s="150"/>
      <c r="G9" s="150"/>
      <c r="H9" s="150"/>
      <c r="I9" s="151"/>
    </row>
    <row r="10" spans="1:10" ht="15.75" customHeight="1" x14ac:dyDescent="0.2">
      <c r="A10" s="149" t="s">
        <v>136</v>
      </c>
      <c r="B10" s="150"/>
      <c r="C10" s="150"/>
      <c r="D10" s="150"/>
      <c r="E10" s="150"/>
      <c r="F10" s="150"/>
      <c r="G10" s="150"/>
      <c r="H10" s="150"/>
      <c r="I10" s="151"/>
    </row>
    <row r="11" spans="1:10" ht="15.75" customHeight="1" x14ac:dyDescent="0.2">
      <c r="A11" s="149" t="s">
        <v>137</v>
      </c>
      <c r="B11" s="150"/>
      <c r="C11" s="150"/>
      <c r="D11" s="150"/>
      <c r="E11" s="150"/>
      <c r="F11" s="150"/>
      <c r="G11" s="150"/>
      <c r="H11" s="150"/>
      <c r="I11" s="151"/>
    </row>
    <row r="12" spans="1:10" ht="15.75" customHeight="1" thickBot="1" x14ac:dyDescent="0.25">
      <c r="A12" s="152" t="s">
        <v>209</v>
      </c>
      <c r="B12" s="153"/>
      <c r="C12" s="153"/>
      <c r="D12" s="153"/>
      <c r="E12" s="153"/>
      <c r="F12" s="153"/>
      <c r="G12" s="153"/>
      <c r="H12" s="153"/>
      <c r="I12" s="154"/>
    </row>
    <row r="13" spans="1:10" ht="20.25" customHeight="1" thickTop="1" thickBot="1" x14ac:dyDescent="0.25"/>
    <row r="14" spans="1:10" ht="20.25" customHeight="1" thickBot="1" x14ac:dyDescent="0.25">
      <c r="A14" s="155" t="s">
        <v>138</v>
      </c>
      <c r="B14" s="208">
        <v>10.96</v>
      </c>
      <c r="C14" s="156" t="s">
        <v>139</v>
      </c>
      <c r="D14" s="157"/>
      <c r="E14" s="158" t="s">
        <v>140</v>
      </c>
      <c r="F14" s="209" t="str">
        <f>'（記載例）第２号様式（所要額調書）'!J24</f>
        <v>▲▲　△△△</v>
      </c>
      <c r="G14" s="159" t="s">
        <v>141</v>
      </c>
      <c r="H14" s="160" t="s">
        <v>142</v>
      </c>
      <c r="I14" s="184">
        <f>'（記載例）第２号様式（所要額調書）'!N24</f>
        <v>127000</v>
      </c>
      <c r="J14" s="157" t="s">
        <v>139</v>
      </c>
    </row>
    <row r="15" spans="1:10" ht="20.25" customHeight="1" x14ac:dyDescent="0.2">
      <c r="A15" s="157"/>
      <c r="B15" s="157"/>
      <c r="C15" s="157"/>
      <c r="D15" s="157"/>
      <c r="E15" s="157"/>
      <c r="F15" s="157"/>
      <c r="G15" s="157"/>
      <c r="H15" s="157"/>
      <c r="I15" s="157"/>
      <c r="J15" s="157"/>
    </row>
    <row r="16" spans="1:10" ht="20.25" customHeight="1" x14ac:dyDescent="0.2">
      <c r="A16" s="373" t="s">
        <v>143</v>
      </c>
      <c r="B16" s="374" t="s">
        <v>144</v>
      </c>
      <c r="C16" s="374"/>
      <c r="D16" s="374"/>
      <c r="E16" s="374"/>
      <c r="F16" s="374"/>
      <c r="G16" s="374"/>
      <c r="H16" s="373" t="s">
        <v>145</v>
      </c>
      <c r="I16" s="373" t="s">
        <v>146</v>
      </c>
      <c r="J16" s="373" t="s">
        <v>147</v>
      </c>
    </row>
    <row r="17" spans="1:10" ht="20.25" customHeight="1" thickBot="1" x14ac:dyDescent="0.25">
      <c r="A17" s="373"/>
      <c r="B17" s="161" t="s">
        <v>148</v>
      </c>
      <c r="C17" s="162" t="s">
        <v>149</v>
      </c>
      <c r="D17" s="161" t="s">
        <v>150</v>
      </c>
      <c r="E17" s="161" t="s">
        <v>151</v>
      </c>
      <c r="F17" s="161" t="s">
        <v>152</v>
      </c>
      <c r="G17" s="161" t="s">
        <v>153</v>
      </c>
      <c r="H17" s="374"/>
      <c r="I17" s="374"/>
      <c r="J17" s="374"/>
    </row>
    <row r="18" spans="1:10" ht="20.25" customHeight="1" x14ac:dyDescent="0.2">
      <c r="A18" s="158" t="s">
        <v>154</v>
      </c>
      <c r="B18" s="202">
        <v>134440</v>
      </c>
      <c r="C18" s="171"/>
      <c r="D18" s="172"/>
      <c r="E18" s="172"/>
      <c r="F18" s="205">
        <v>187</v>
      </c>
      <c r="G18" s="173"/>
      <c r="H18" s="182">
        <f>SUM(B18:G18)</f>
        <v>134627</v>
      </c>
      <c r="I18" s="183">
        <f>ROUNDDOWN(H18*$B$14,0)</f>
        <v>1475511</v>
      </c>
      <c r="J18" s="183">
        <f>MIN(I18,$I$14)</f>
        <v>127000</v>
      </c>
    </row>
    <row r="19" spans="1:10" ht="20.25" customHeight="1" x14ac:dyDescent="0.2">
      <c r="A19" s="158" t="s">
        <v>155</v>
      </c>
      <c r="B19" s="203">
        <v>80000</v>
      </c>
      <c r="C19" s="175"/>
      <c r="D19" s="176"/>
      <c r="E19" s="176"/>
      <c r="F19" s="206"/>
      <c r="G19" s="177"/>
      <c r="H19" s="182">
        <f t="shared" ref="H19:H29" si="0">SUM(B19:G19)</f>
        <v>80000</v>
      </c>
      <c r="I19" s="183">
        <f t="shared" ref="I19:I29" si="1">ROUNDDOWN(H19*$B$14,0)</f>
        <v>876800</v>
      </c>
      <c r="J19" s="183">
        <f t="shared" ref="J19:J29" si="2">MIN(I19,$I$14)</f>
        <v>127000</v>
      </c>
    </row>
    <row r="20" spans="1:10" ht="20.25" customHeight="1" x14ac:dyDescent="0.2">
      <c r="A20" s="158" t="s">
        <v>156</v>
      </c>
      <c r="B20" s="203">
        <v>12000</v>
      </c>
      <c r="C20" s="175"/>
      <c r="D20" s="176"/>
      <c r="E20" s="176"/>
      <c r="F20" s="206"/>
      <c r="G20" s="177"/>
      <c r="H20" s="182">
        <f t="shared" si="0"/>
        <v>12000</v>
      </c>
      <c r="I20" s="183">
        <f t="shared" si="1"/>
        <v>131520</v>
      </c>
      <c r="J20" s="183">
        <f>MIN(I20,$I$14)</f>
        <v>127000</v>
      </c>
    </row>
    <row r="21" spans="1:10" ht="20.25" customHeight="1" x14ac:dyDescent="0.2">
      <c r="A21" s="158" t="s">
        <v>157</v>
      </c>
      <c r="B21" s="203">
        <v>12000</v>
      </c>
      <c r="C21" s="175"/>
      <c r="D21" s="176"/>
      <c r="E21" s="176"/>
      <c r="F21" s="206"/>
      <c r="G21" s="177"/>
      <c r="H21" s="182">
        <f t="shared" si="0"/>
        <v>12000</v>
      </c>
      <c r="I21" s="183">
        <f t="shared" si="1"/>
        <v>131520</v>
      </c>
      <c r="J21" s="183">
        <f t="shared" si="2"/>
        <v>127000</v>
      </c>
    </row>
    <row r="22" spans="1:10" ht="20.25" customHeight="1" x14ac:dyDescent="0.2">
      <c r="A22" s="158" t="s">
        <v>158</v>
      </c>
      <c r="B22" s="203">
        <v>13600</v>
      </c>
      <c r="C22" s="175"/>
      <c r="D22" s="176"/>
      <c r="E22" s="176"/>
      <c r="F22" s="206"/>
      <c r="G22" s="177"/>
      <c r="H22" s="182">
        <f t="shared" si="0"/>
        <v>13600</v>
      </c>
      <c r="I22" s="183">
        <f t="shared" si="1"/>
        <v>149056</v>
      </c>
      <c r="J22" s="183">
        <f>MIN(I22,$I$14)</f>
        <v>127000</v>
      </c>
    </row>
    <row r="23" spans="1:10" ht="20.25" customHeight="1" x14ac:dyDescent="0.2">
      <c r="A23" s="158" t="s">
        <v>159</v>
      </c>
      <c r="B23" s="203">
        <v>12000</v>
      </c>
      <c r="C23" s="175"/>
      <c r="D23" s="176"/>
      <c r="E23" s="176"/>
      <c r="F23" s="206"/>
      <c r="G23" s="177"/>
      <c r="H23" s="182">
        <f t="shared" si="0"/>
        <v>12000</v>
      </c>
      <c r="I23" s="183">
        <f t="shared" si="1"/>
        <v>131520</v>
      </c>
      <c r="J23" s="183">
        <f t="shared" si="2"/>
        <v>127000</v>
      </c>
    </row>
    <row r="24" spans="1:10" ht="20.25" customHeight="1" x14ac:dyDescent="0.2">
      <c r="A24" s="158" t="s">
        <v>160</v>
      </c>
      <c r="B24" s="203">
        <v>12000</v>
      </c>
      <c r="C24" s="175"/>
      <c r="D24" s="176"/>
      <c r="E24" s="176"/>
      <c r="F24" s="206"/>
      <c r="G24" s="177"/>
      <c r="H24" s="182">
        <f t="shared" si="0"/>
        <v>12000</v>
      </c>
      <c r="I24" s="183">
        <f t="shared" si="1"/>
        <v>131520</v>
      </c>
      <c r="J24" s="183">
        <f t="shared" si="2"/>
        <v>127000</v>
      </c>
    </row>
    <row r="25" spans="1:10" ht="20.25" customHeight="1" x14ac:dyDescent="0.2">
      <c r="A25" s="158" t="s">
        <v>161</v>
      </c>
      <c r="B25" s="203">
        <v>10800</v>
      </c>
      <c r="C25" s="175"/>
      <c r="D25" s="176"/>
      <c r="E25" s="176"/>
      <c r="F25" s="206">
        <v>374</v>
      </c>
      <c r="G25" s="177"/>
      <c r="H25" s="182">
        <f t="shared" si="0"/>
        <v>11174</v>
      </c>
      <c r="I25" s="183">
        <f t="shared" si="1"/>
        <v>122467</v>
      </c>
      <c r="J25" s="183">
        <f t="shared" si="2"/>
        <v>122467</v>
      </c>
    </row>
    <row r="26" spans="1:10" ht="20.25" customHeight="1" x14ac:dyDescent="0.2">
      <c r="A26" s="158" t="s">
        <v>162</v>
      </c>
      <c r="B26" s="203">
        <v>12000</v>
      </c>
      <c r="C26" s="175"/>
      <c r="D26" s="176"/>
      <c r="E26" s="176"/>
      <c r="F26" s="206"/>
      <c r="G26" s="177"/>
      <c r="H26" s="182">
        <f t="shared" si="0"/>
        <v>12000</v>
      </c>
      <c r="I26" s="183">
        <f t="shared" si="1"/>
        <v>131520</v>
      </c>
      <c r="J26" s="183">
        <f t="shared" si="2"/>
        <v>127000</v>
      </c>
    </row>
    <row r="27" spans="1:10" ht="20.25" customHeight="1" x14ac:dyDescent="0.2">
      <c r="A27" s="158" t="s">
        <v>163</v>
      </c>
      <c r="B27" s="203">
        <v>12000</v>
      </c>
      <c r="C27" s="175"/>
      <c r="D27" s="176"/>
      <c r="E27" s="176"/>
      <c r="F27" s="206"/>
      <c r="G27" s="177"/>
      <c r="H27" s="182">
        <f t="shared" si="0"/>
        <v>12000</v>
      </c>
      <c r="I27" s="183">
        <f t="shared" si="1"/>
        <v>131520</v>
      </c>
      <c r="J27" s="183">
        <f t="shared" si="2"/>
        <v>127000</v>
      </c>
    </row>
    <row r="28" spans="1:10" ht="20.25" customHeight="1" x14ac:dyDescent="0.2">
      <c r="A28" s="158" t="s">
        <v>164</v>
      </c>
      <c r="B28" s="203">
        <v>12000</v>
      </c>
      <c r="C28" s="175"/>
      <c r="D28" s="176"/>
      <c r="E28" s="176"/>
      <c r="F28" s="206"/>
      <c r="G28" s="177"/>
      <c r="H28" s="182">
        <f t="shared" si="0"/>
        <v>12000</v>
      </c>
      <c r="I28" s="183">
        <f t="shared" si="1"/>
        <v>131520</v>
      </c>
      <c r="J28" s="183">
        <f t="shared" si="2"/>
        <v>127000</v>
      </c>
    </row>
    <row r="29" spans="1:10" ht="20.25" customHeight="1" thickBot="1" x14ac:dyDescent="0.25">
      <c r="A29" s="158" t="s">
        <v>165</v>
      </c>
      <c r="B29" s="204">
        <v>12000</v>
      </c>
      <c r="C29" s="179"/>
      <c r="D29" s="180"/>
      <c r="E29" s="180"/>
      <c r="F29" s="207"/>
      <c r="G29" s="181"/>
      <c r="H29" s="182">
        <f t="shared" si="0"/>
        <v>12000</v>
      </c>
      <c r="I29" s="183">
        <f t="shared" si="1"/>
        <v>131520</v>
      </c>
      <c r="J29" s="183">
        <f t="shared" si="2"/>
        <v>127000</v>
      </c>
    </row>
    <row r="30" spans="1:10" ht="12" customHeight="1" x14ac:dyDescent="0.2"/>
    <row r="31" spans="1:10" ht="24.75" customHeight="1" x14ac:dyDescent="0.2">
      <c r="A31" s="366" t="s">
        <v>166</v>
      </c>
      <c r="B31" s="367"/>
      <c r="C31" s="368"/>
      <c r="D31" s="163">
        <f>SUM(J18:J29)</f>
        <v>1519467</v>
      </c>
      <c r="E31" s="369" t="s">
        <v>210</v>
      </c>
      <c r="F31" s="370"/>
      <c r="G31" s="370"/>
      <c r="H31" s="370"/>
      <c r="I31" s="370"/>
      <c r="J31" s="370"/>
    </row>
  </sheetData>
  <mergeCells count="10">
    <mergeCell ref="A31:C31"/>
    <mergeCell ref="E31:J31"/>
    <mergeCell ref="I3:J3"/>
    <mergeCell ref="I4:J4"/>
    <mergeCell ref="I5:J5"/>
    <mergeCell ref="A16:A17"/>
    <mergeCell ref="B16:G16"/>
    <mergeCell ref="H16:H17"/>
    <mergeCell ref="I16:I17"/>
    <mergeCell ref="J16:J17"/>
  </mergeCells>
  <phoneticPr fontId="4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37"/>
  <sheetViews>
    <sheetView tabSelected="1" view="pageBreakPreview" zoomScaleNormal="100" zoomScaleSheetLayoutView="100" workbookViewId="0">
      <selection activeCell="G12" sqref="G12"/>
    </sheetView>
  </sheetViews>
  <sheetFormatPr defaultColWidth="9" defaultRowHeight="13.2" x14ac:dyDescent="0.2"/>
  <cols>
    <col min="1" max="3" width="4.6640625" style="1" customWidth="1"/>
    <col min="4" max="9" width="10.6640625" style="1" customWidth="1"/>
    <col min="10" max="10" width="34.109375" style="1" customWidth="1"/>
    <col min="11" max="12" width="9" style="1"/>
    <col min="13" max="13" width="9.21875" style="1" bestFit="1" customWidth="1"/>
    <col min="14" max="16384" width="9" style="1"/>
  </cols>
  <sheetData>
    <row r="1" spans="1:10" ht="20.100000000000001" customHeight="1" x14ac:dyDescent="0.2">
      <c r="A1" s="1" t="s">
        <v>36</v>
      </c>
    </row>
    <row r="2" spans="1:10" ht="20.100000000000001" customHeight="1" x14ac:dyDescent="0.2">
      <c r="A2" s="25"/>
      <c r="G2" s="193" t="s">
        <v>218</v>
      </c>
      <c r="I2" s="26" t="s">
        <v>0</v>
      </c>
    </row>
    <row r="3" spans="1:10" ht="20.100000000000001" customHeight="1" x14ac:dyDescent="0.2">
      <c r="A3" s="1" t="s">
        <v>8</v>
      </c>
      <c r="F3" s="53"/>
    </row>
    <row r="4" spans="1:10" ht="20.100000000000001" customHeight="1" x14ac:dyDescent="0.2">
      <c r="A4" s="25"/>
      <c r="B4" s="25"/>
      <c r="C4" s="25"/>
      <c r="D4" s="25"/>
      <c r="E4" s="25"/>
      <c r="F4" s="27" t="s">
        <v>1</v>
      </c>
      <c r="G4" s="398"/>
      <c r="H4" s="398"/>
      <c r="I4" s="398"/>
    </row>
    <row r="5" spans="1:10" ht="35.1" customHeight="1" x14ac:dyDescent="0.2">
      <c r="F5" s="27" t="s">
        <v>20</v>
      </c>
      <c r="G5" s="400"/>
      <c r="H5" s="400"/>
      <c r="I5" s="400"/>
    </row>
    <row r="6" spans="1:10" ht="20.100000000000001" customHeight="1" x14ac:dyDescent="0.2">
      <c r="A6" s="25"/>
      <c r="B6" s="25"/>
      <c r="C6" s="25"/>
      <c r="D6" s="25"/>
      <c r="E6" s="25"/>
      <c r="F6" s="28" t="s">
        <v>2</v>
      </c>
      <c r="G6" s="398"/>
      <c r="H6" s="398"/>
      <c r="I6" s="398"/>
    </row>
    <row r="7" spans="1:10" ht="20.100000000000001" customHeight="1" x14ac:dyDescent="0.2">
      <c r="A7" s="25"/>
      <c r="B7" s="25"/>
      <c r="C7" s="25"/>
      <c r="D7" s="25"/>
      <c r="E7" s="25"/>
      <c r="F7" s="28" t="s">
        <v>3</v>
      </c>
      <c r="G7" s="398"/>
      <c r="H7" s="398"/>
      <c r="I7" s="398"/>
    </row>
    <row r="8" spans="1:10" ht="35.1" customHeight="1" x14ac:dyDescent="0.2">
      <c r="F8" s="27" t="s">
        <v>21</v>
      </c>
      <c r="G8" s="400"/>
      <c r="H8" s="400"/>
      <c r="I8" s="400"/>
    </row>
    <row r="9" spans="1:10" ht="20.100000000000001" customHeight="1" x14ac:dyDescent="0.2">
      <c r="A9" s="25"/>
      <c r="B9" s="25"/>
      <c r="C9" s="25"/>
      <c r="D9" s="25"/>
      <c r="E9" s="25"/>
      <c r="F9" s="167" t="s">
        <v>22</v>
      </c>
      <c r="G9" s="398"/>
      <c r="H9" s="398"/>
      <c r="I9" s="398"/>
    </row>
    <row r="10" spans="1:10" ht="20.100000000000001" customHeight="1" x14ac:dyDescent="0.2">
      <c r="A10" s="25"/>
      <c r="B10" s="25"/>
      <c r="C10" s="25"/>
      <c r="D10" s="25"/>
      <c r="E10" s="25"/>
      <c r="F10" s="168" t="s">
        <v>213</v>
      </c>
      <c r="G10" s="398"/>
      <c r="H10" s="398"/>
      <c r="I10" s="398"/>
    </row>
    <row r="11" spans="1:10" ht="20.100000000000001" customHeight="1" x14ac:dyDescent="0.2">
      <c r="A11" s="25"/>
      <c r="B11" s="25"/>
      <c r="C11" s="25"/>
      <c r="D11" s="25"/>
      <c r="E11" s="25"/>
      <c r="F11" s="51" t="s">
        <v>212</v>
      </c>
      <c r="G11" s="398"/>
      <c r="H11" s="398"/>
      <c r="I11" s="398"/>
    </row>
    <row r="12" spans="1:10" ht="20.100000000000001" customHeight="1" x14ac:dyDescent="0.2">
      <c r="A12" s="25"/>
      <c r="B12" s="25"/>
      <c r="C12" s="25"/>
      <c r="D12" s="25"/>
      <c r="E12" s="25"/>
      <c r="F12" s="25"/>
      <c r="G12" s="25"/>
      <c r="H12" s="25"/>
      <c r="I12" s="25"/>
    </row>
    <row r="13" spans="1:10" ht="20.100000000000001" customHeight="1" x14ac:dyDescent="0.2">
      <c r="A13" s="375" t="s">
        <v>200</v>
      </c>
      <c r="B13" s="375"/>
      <c r="C13" s="375"/>
      <c r="D13" s="375"/>
      <c r="E13" s="375"/>
      <c r="F13" s="375"/>
      <c r="G13" s="375"/>
      <c r="H13" s="375"/>
      <c r="I13" s="375"/>
    </row>
    <row r="14" spans="1:10" ht="20.100000000000001" customHeight="1" x14ac:dyDescent="0.2">
      <c r="A14" s="25"/>
      <c r="B14" s="25"/>
      <c r="C14" s="25"/>
      <c r="D14" s="25"/>
      <c r="E14" s="25"/>
      <c r="F14" s="25"/>
      <c r="G14" s="25"/>
      <c r="H14" s="25"/>
      <c r="I14" s="25"/>
    </row>
    <row r="15" spans="1:10" ht="50.1" customHeight="1" x14ac:dyDescent="0.2">
      <c r="A15" s="376" t="s">
        <v>216</v>
      </c>
      <c r="B15" s="376"/>
      <c r="C15" s="376"/>
      <c r="D15" s="376"/>
      <c r="E15" s="376"/>
      <c r="F15" s="376"/>
      <c r="G15" s="376"/>
      <c r="H15" s="376"/>
      <c r="I15" s="376"/>
    </row>
    <row r="16" spans="1:10" ht="20.100000000000001" customHeight="1" x14ac:dyDescent="0.2">
      <c r="A16" s="399"/>
      <c r="B16" s="399"/>
      <c r="C16" s="399"/>
      <c r="D16" s="399"/>
      <c r="E16" s="399"/>
      <c r="F16" s="399"/>
      <c r="G16" s="399"/>
      <c r="H16" s="399"/>
      <c r="I16" s="399"/>
      <c r="J16" s="1" t="s">
        <v>217</v>
      </c>
    </row>
    <row r="17" spans="1:14" ht="20.100000000000001" customHeight="1" x14ac:dyDescent="0.2">
      <c r="A17" s="60"/>
      <c r="B17" s="60"/>
      <c r="C17" s="60"/>
      <c r="D17" s="60"/>
      <c r="E17" s="60"/>
      <c r="F17" s="60"/>
      <c r="G17" s="60"/>
      <c r="H17" s="60"/>
      <c r="I17" s="60"/>
    </row>
    <row r="18" spans="1:14" ht="20.100000000000001" customHeight="1" x14ac:dyDescent="0.2">
      <c r="A18" s="377" t="s">
        <v>4</v>
      </c>
      <c r="B18" s="378"/>
      <c r="C18" s="378"/>
      <c r="D18" s="378"/>
      <c r="E18" s="378"/>
      <c r="F18" s="378"/>
      <c r="G18" s="378"/>
      <c r="H18" s="378"/>
      <c r="I18" s="378"/>
    </row>
    <row r="19" spans="1:14" ht="20.100000000000001" customHeight="1" x14ac:dyDescent="0.2">
      <c r="C19" s="29"/>
      <c r="K19" s="375"/>
      <c r="L19" s="375"/>
      <c r="M19" s="375"/>
      <c r="N19" s="375"/>
    </row>
    <row r="20" spans="1:14" ht="20.100000000000001" customHeight="1" x14ac:dyDescent="0.2">
      <c r="A20" s="30" t="s">
        <v>6</v>
      </c>
      <c r="B20" s="31"/>
      <c r="C20" s="31"/>
      <c r="D20" s="32"/>
      <c r="E20" s="395"/>
      <c r="F20" s="396"/>
      <c r="G20" s="396"/>
      <c r="H20" s="397"/>
      <c r="I20" s="33" t="s">
        <v>7</v>
      </c>
      <c r="K20" s="34"/>
      <c r="L20" s="35"/>
      <c r="M20" s="36"/>
      <c r="N20" s="35"/>
    </row>
    <row r="21" spans="1:14" ht="20.100000000000001" customHeight="1" x14ac:dyDescent="0.2">
      <c r="A21" s="37" t="s">
        <v>10</v>
      </c>
      <c r="B21" s="38"/>
      <c r="C21" s="39"/>
      <c r="D21" s="40"/>
      <c r="E21" s="394" t="s">
        <v>206</v>
      </c>
      <c r="F21" s="392"/>
      <c r="G21" s="392"/>
      <c r="H21" s="392"/>
      <c r="I21" s="393"/>
      <c r="K21" s="35"/>
      <c r="L21" s="35"/>
      <c r="M21" s="35"/>
      <c r="N21" s="35"/>
    </row>
    <row r="22" spans="1:14" ht="20.100000000000001" customHeight="1" x14ac:dyDescent="0.2">
      <c r="A22" s="41" t="s">
        <v>11</v>
      </c>
      <c r="B22" s="42"/>
      <c r="C22" s="42"/>
      <c r="D22" s="43"/>
      <c r="E22" s="391" t="s">
        <v>9</v>
      </c>
      <c r="F22" s="392"/>
      <c r="G22" s="392"/>
      <c r="H22" s="392"/>
      <c r="I22" s="393"/>
      <c r="K22" s="35"/>
      <c r="L22" s="35"/>
      <c r="M22" s="35"/>
      <c r="N22" s="35"/>
    </row>
    <row r="23" spans="1:14" ht="18" customHeight="1" x14ac:dyDescent="0.2">
      <c r="A23" s="44" t="s">
        <v>12</v>
      </c>
      <c r="B23" s="45"/>
      <c r="C23" s="46"/>
      <c r="D23" s="47"/>
      <c r="E23" s="391" t="s">
        <v>9</v>
      </c>
      <c r="F23" s="392"/>
      <c r="G23" s="392"/>
      <c r="H23" s="392"/>
      <c r="I23" s="393"/>
      <c r="K23" s="35"/>
      <c r="L23" s="35"/>
      <c r="M23" s="35"/>
      <c r="N23" s="35"/>
    </row>
    <row r="24" spans="1:14" ht="37.5" customHeight="1" x14ac:dyDescent="0.2">
      <c r="A24" s="379" t="s">
        <v>13</v>
      </c>
      <c r="B24" s="380"/>
      <c r="C24" s="380"/>
      <c r="D24" s="381"/>
      <c r="E24" s="385" t="s">
        <v>207</v>
      </c>
      <c r="F24" s="386"/>
      <c r="G24" s="386"/>
      <c r="H24" s="386"/>
      <c r="I24" s="387"/>
      <c r="K24" s="35"/>
      <c r="L24" s="35"/>
      <c r="M24" s="35"/>
      <c r="N24" s="35"/>
    </row>
    <row r="25" spans="1:14" ht="37.5" customHeight="1" x14ac:dyDescent="0.2">
      <c r="A25" s="382"/>
      <c r="B25" s="383"/>
      <c r="C25" s="383"/>
      <c r="D25" s="384"/>
      <c r="E25" s="388"/>
      <c r="F25" s="389"/>
      <c r="G25" s="389"/>
      <c r="H25" s="389"/>
      <c r="I25" s="390"/>
      <c r="K25" s="35"/>
      <c r="L25" s="35"/>
      <c r="M25" s="35"/>
      <c r="N25" s="35"/>
    </row>
    <row r="26" spans="1:14" ht="20.100000000000001" customHeight="1" x14ac:dyDescent="0.2">
      <c r="A26" s="48"/>
      <c r="B26" s="48"/>
      <c r="C26" s="48"/>
      <c r="D26" s="49"/>
      <c r="E26" s="49"/>
      <c r="F26" s="49"/>
      <c r="G26" s="49"/>
      <c r="H26" s="49"/>
      <c r="I26" s="49"/>
      <c r="K26" s="35"/>
      <c r="L26" s="35"/>
      <c r="M26" s="35"/>
      <c r="N26" s="35"/>
    </row>
    <row r="37" spans="1:1" x14ac:dyDescent="0.2">
      <c r="A37" s="1" t="s">
        <v>5</v>
      </c>
    </row>
  </sheetData>
  <mergeCells count="19">
    <mergeCell ref="G10:I10"/>
    <mergeCell ref="G11:I11"/>
    <mergeCell ref="A16:I16"/>
    <mergeCell ref="G5:I5"/>
    <mergeCell ref="G4:I4"/>
    <mergeCell ref="G6:I6"/>
    <mergeCell ref="G7:I7"/>
    <mergeCell ref="G8:I8"/>
    <mergeCell ref="G9:I9"/>
    <mergeCell ref="K19:N19"/>
    <mergeCell ref="A13:I13"/>
    <mergeCell ref="A15:I15"/>
    <mergeCell ref="A18:I18"/>
    <mergeCell ref="A24:D25"/>
    <mergeCell ref="E24:I25"/>
    <mergeCell ref="E23:I23"/>
    <mergeCell ref="E21:I21"/>
    <mergeCell ref="E20:H20"/>
    <mergeCell ref="E22:I22"/>
  </mergeCells>
  <phoneticPr fontId="4"/>
  <conditionalFormatting sqref="E21:I21">
    <cfRule type="expression" dxfId="1" priority="5">
      <formula>$E$21="令和　月　月　日"</formula>
    </cfRule>
  </conditionalFormatting>
  <conditionalFormatting sqref="G4:I11">
    <cfRule type="expression" dxfId="0" priority="1">
      <formula>G4=""</formula>
    </cfRule>
  </conditionalFormatting>
  <dataValidations count="1">
    <dataValidation type="list" allowBlank="1" showInputMessage="1" showErrorMessage="1" sqref="A16:I16" xr:uid="{00000000-0002-0000-0000-000000000000}">
      <formula1>$J$15:$J$16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>
    <pageSetUpPr fitToPage="1"/>
  </sheetPr>
  <dimension ref="A1:M47"/>
  <sheetViews>
    <sheetView view="pageBreakPreview" zoomScale="85" zoomScaleNormal="100" zoomScaleSheetLayoutView="85" workbookViewId="0">
      <selection activeCell="H11" sqref="H11"/>
    </sheetView>
  </sheetViews>
  <sheetFormatPr defaultColWidth="9" defaultRowHeight="14.4" x14ac:dyDescent="0.2"/>
  <cols>
    <col min="1" max="2" width="5.109375" style="5" customWidth="1"/>
    <col min="3" max="10" width="12.6640625" style="5" customWidth="1"/>
    <col min="11" max="11" width="5.109375" style="5" customWidth="1"/>
    <col min="12" max="12" width="4.109375" style="5" customWidth="1"/>
    <col min="13" max="13" width="19.44140625" style="5" bestFit="1" customWidth="1"/>
    <col min="14" max="16384" width="9" style="5"/>
  </cols>
  <sheetData>
    <row r="1" spans="1:13" ht="24.9" customHeight="1" x14ac:dyDescent="0.2">
      <c r="A1" s="4" t="s">
        <v>195</v>
      </c>
      <c r="B1" s="4"/>
      <c r="C1" s="2"/>
      <c r="D1" s="2"/>
      <c r="E1" s="2"/>
      <c r="F1" s="2"/>
      <c r="G1" s="2"/>
      <c r="H1" s="2"/>
      <c r="I1" s="2"/>
      <c r="J1" s="408" t="s">
        <v>23</v>
      </c>
      <c r="K1" s="409"/>
    </row>
    <row r="2" spans="1:13" ht="24.9" customHeight="1" x14ac:dyDescent="0.2">
      <c r="A2" s="4"/>
      <c r="B2" s="4"/>
      <c r="C2" s="2"/>
      <c r="D2" s="2"/>
      <c r="E2" s="2"/>
      <c r="F2" s="2"/>
      <c r="G2" s="2"/>
      <c r="H2" s="2"/>
      <c r="I2" s="3"/>
      <c r="J2" s="3"/>
      <c r="K2" s="3"/>
    </row>
    <row r="3" spans="1:13" s="6" customFormat="1" ht="24.75" customHeight="1" x14ac:dyDescent="0.2">
      <c r="A3" s="2"/>
      <c r="B3" s="2"/>
      <c r="C3" s="2"/>
      <c r="D3" s="3"/>
      <c r="E3" s="3"/>
      <c r="F3" s="3"/>
      <c r="G3" s="14" t="s">
        <v>1</v>
      </c>
      <c r="H3" s="410">
        <f>'第１号様式（申請書）'!G4</f>
        <v>0</v>
      </c>
      <c r="I3" s="410"/>
      <c r="J3" s="410"/>
      <c r="K3" s="410"/>
      <c r="M3" s="54"/>
    </row>
    <row r="4" spans="1:13" s="6" customFormat="1" ht="34.5" customHeight="1" x14ac:dyDescent="0.2">
      <c r="A4" s="2"/>
      <c r="B4" s="2"/>
      <c r="C4" s="2"/>
      <c r="D4" s="2"/>
      <c r="E4" s="2"/>
      <c r="F4" s="7"/>
      <c r="G4" s="16" t="s">
        <v>20</v>
      </c>
      <c r="H4" s="411">
        <f>'第１号様式（申請書）'!G5</f>
        <v>0</v>
      </c>
      <c r="I4" s="411"/>
      <c r="J4" s="411"/>
      <c r="K4" s="411"/>
      <c r="M4" s="55"/>
    </row>
    <row r="5" spans="1:13" s="6" customFormat="1" ht="24.9" customHeight="1" x14ac:dyDescent="0.2">
      <c r="A5" s="2"/>
      <c r="B5" s="2"/>
      <c r="C5" s="2"/>
      <c r="D5" s="2"/>
      <c r="E5" s="2"/>
      <c r="F5" s="7"/>
      <c r="G5" s="16" t="s">
        <v>2</v>
      </c>
      <c r="H5" s="404">
        <f>'第１号様式（申請書）'!G6</f>
        <v>0</v>
      </c>
      <c r="I5" s="404"/>
      <c r="J5" s="404"/>
      <c r="K5" s="404"/>
      <c r="M5" s="55"/>
    </row>
    <row r="6" spans="1:13" s="6" customFormat="1" ht="24.9" customHeight="1" x14ac:dyDescent="0.2">
      <c r="A6" s="2"/>
      <c r="B6" s="2"/>
      <c r="C6" s="2"/>
      <c r="D6" s="2"/>
      <c r="E6" s="2"/>
      <c r="F6" s="3"/>
      <c r="G6" s="13" t="s">
        <v>3</v>
      </c>
      <c r="H6" s="404">
        <f>'第１号様式（申請書）'!G7</f>
        <v>0</v>
      </c>
      <c r="I6" s="404"/>
      <c r="J6" s="404"/>
      <c r="K6" s="404"/>
      <c r="M6" s="55"/>
    </row>
    <row r="7" spans="1:13" s="6" customFormat="1" ht="34.5" customHeight="1" x14ac:dyDescent="0.2">
      <c r="A7" s="2"/>
      <c r="B7" s="2"/>
      <c r="C7" s="2"/>
      <c r="D7" s="2"/>
      <c r="E7" s="2"/>
      <c r="F7" s="3"/>
      <c r="G7" s="13" t="s">
        <v>21</v>
      </c>
      <c r="H7" s="404">
        <f>'第１号様式（申請書）'!G8</f>
        <v>0</v>
      </c>
      <c r="I7" s="404"/>
      <c r="J7" s="404"/>
      <c r="K7" s="404"/>
      <c r="M7" s="55"/>
    </row>
    <row r="8" spans="1:13" s="6" customFormat="1" ht="24.9" customHeight="1" x14ac:dyDescent="0.2">
      <c r="A8" s="2"/>
      <c r="B8" s="2"/>
      <c r="C8" s="2"/>
      <c r="D8" s="2"/>
      <c r="E8" s="2"/>
      <c r="F8" s="3"/>
      <c r="G8" s="13" t="s">
        <v>22</v>
      </c>
      <c r="H8" s="404">
        <f>'第１号様式（申請書）'!G9</f>
        <v>0</v>
      </c>
      <c r="I8" s="404"/>
      <c r="J8" s="404"/>
      <c r="K8" s="404"/>
      <c r="M8" s="55"/>
    </row>
    <row r="9" spans="1:13" s="6" customFormat="1" ht="24.9" customHeight="1" x14ac:dyDescent="0.2">
      <c r="A9" s="2"/>
      <c r="B9" s="2"/>
      <c r="C9" s="2"/>
      <c r="D9" s="2"/>
      <c r="E9" s="2"/>
      <c r="F9" s="3"/>
      <c r="G9" s="16" t="s">
        <v>213</v>
      </c>
      <c r="H9" s="404">
        <f>'第１号様式（申請書）'!G10</f>
        <v>0</v>
      </c>
      <c r="I9" s="404"/>
      <c r="J9" s="404"/>
      <c r="K9" s="404"/>
      <c r="M9" s="55"/>
    </row>
    <row r="10" spans="1:13" s="6" customFormat="1" ht="24.9" customHeight="1" x14ac:dyDescent="0.2">
      <c r="A10" s="2"/>
      <c r="B10" s="2"/>
      <c r="C10" s="2"/>
      <c r="D10" s="2"/>
      <c r="E10" s="2"/>
      <c r="F10" s="3"/>
      <c r="G10" s="13" t="s">
        <v>214</v>
      </c>
      <c r="H10" s="404">
        <f>'第１号様式（申請書）'!G11</f>
        <v>0</v>
      </c>
      <c r="I10" s="404"/>
      <c r="J10" s="404"/>
      <c r="K10" s="404"/>
      <c r="M10" s="55"/>
    </row>
    <row r="11" spans="1:13" s="6" customFormat="1" ht="24.9" customHeight="1" x14ac:dyDescent="0.2">
      <c r="A11" s="10"/>
      <c r="B11" s="10"/>
      <c r="C11" s="10"/>
      <c r="D11" s="10"/>
      <c r="E11" s="10"/>
      <c r="F11" s="10"/>
      <c r="G11" s="11"/>
      <c r="H11" s="8"/>
      <c r="I11" s="8"/>
      <c r="J11" s="8"/>
      <c r="K11" s="8"/>
      <c r="M11" s="56"/>
    </row>
    <row r="12" spans="1:13" s="12" customFormat="1" ht="24.9" customHeight="1" x14ac:dyDescent="0.2">
      <c r="A12" s="17" t="s">
        <v>202</v>
      </c>
      <c r="B12" s="17"/>
      <c r="C12" s="15"/>
      <c r="D12" s="15"/>
      <c r="E12" s="15"/>
      <c r="F12" s="15"/>
      <c r="G12" s="15"/>
      <c r="H12" s="15"/>
      <c r="I12" s="15"/>
      <c r="J12" s="15"/>
      <c r="K12" s="8"/>
      <c r="M12" s="21"/>
    </row>
    <row r="13" spans="1:13" s="12" customFormat="1" ht="30" customHeight="1" x14ac:dyDescent="0.2">
      <c r="A13" s="18"/>
      <c r="B13" s="18"/>
      <c r="C13" s="20"/>
      <c r="D13" s="20"/>
      <c r="E13" s="9"/>
      <c r="F13" s="9"/>
      <c r="G13" s="9"/>
      <c r="H13" s="9"/>
      <c r="I13" s="2"/>
      <c r="J13" s="2"/>
      <c r="K13" s="8"/>
    </row>
    <row r="14" spans="1:13" s="12" customFormat="1" ht="30" customHeight="1" x14ac:dyDescent="0.2">
      <c r="A14" s="18">
        <v>1</v>
      </c>
      <c r="B14" s="2" t="s">
        <v>24</v>
      </c>
      <c r="D14" s="3"/>
      <c r="E14" s="406"/>
      <c r="F14" s="407"/>
      <c r="G14" s="2"/>
      <c r="H14" s="2"/>
      <c r="I14" s="2"/>
      <c r="J14" s="2"/>
      <c r="K14" s="8"/>
      <c r="L14" s="24"/>
    </row>
    <row r="15" spans="1:13" s="12" customFormat="1" ht="30" customHeight="1" x14ac:dyDescent="0.2">
      <c r="A15" s="18"/>
      <c r="B15" s="18"/>
      <c r="C15" s="2"/>
      <c r="D15" s="3"/>
      <c r="E15" s="22"/>
      <c r="F15" s="2"/>
      <c r="G15" s="2"/>
      <c r="H15" s="2"/>
      <c r="I15" s="2"/>
      <c r="J15" s="2"/>
      <c r="K15" s="8"/>
    </row>
    <row r="16" spans="1:13" s="12" customFormat="1" ht="30" customHeight="1" x14ac:dyDescent="0.2">
      <c r="A16" s="18">
        <v>2</v>
      </c>
      <c r="B16" s="59" t="s">
        <v>25</v>
      </c>
      <c r="D16" s="59"/>
      <c r="E16" s="9"/>
      <c r="F16" s="2"/>
      <c r="G16" s="2"/>
      <c r="H16" s="23"/>
      <c r="I16" s="50"/>
      <c r="J16" s="50"/>
      <c r="K16" s="8"/>
    </row>
    <row r="17" spans="1:11" s="12" customFormat="1" ht="45" customHeight="1" x14ac:dyDescent="0.2">
      <c r="A17" s="18"/>
      <c r="B17" s="405" t="s">
        <v>26</v>
      </c>
      <c r="C17" s="405"/>
      <c r="D17" s="57" t="s">
        <v>28</v>
      </c>
      <c r="E17" s="66" t="s">
        <v>29</v>
      </c>
      <c r="F17" s="52"/>
      <c r="G17" s="58"/>
      <c r="H17" s="52"/>
      <c r="I17" s="52"/>
      <c r="J17" s="52" t="s">
        <v>30</v>
      </c>
      <c r="K17" s="19"/>
    </row>
    <row r="18" spans="1:11" s="12" customFormat="1" ht="45" customHeight="1" x14ac:dyDescent="0.2">
      <c r="A18" s="18"/>
      <c r="B18" s="401" t="s">
        <v>27</v>
      </c>
      <c r="C18" s="57" t="s">
        <v>32</v>
      </c>
      <c r="D18" s="61"/>
      <c r="E18" s="62"/>
      <c r="F18" s="62"/>
      <c r="G18" s="63"/>
      <c r="H18" s="62"/>
      <c r="I18" s="62"/>
      <c r="J18" s="64">
        <f>SUM(D18:I18)</f>
        <v>0</v>
      </c>
      <c r="K18" s="19"/>
    </row>
    <row r="19" spans="1:11" s="12" customFormat="1" ht="45" customHeight="1" x14ac:dyDescent="0.2">
      <c r="A19" s="18"/>
      <c r="B19" s="401"/>
      <c r="C19" s="57" t="s">
        <v>33</v>
      </c>
      <c r="D19" s="61"/>
      <c r="E19" s="62"/>
      <c r="F19" s="62"/>
      <c r="G19" s="63"/>
      <c r="H19" s="62"/>
      <c r="I19" s="62"/>
      <c r="J19" s="64">
        <f>SUM(D19:I19)</f>
        <v>0</v>
      </c>
      <c r="K19" s="19"/>
    </row>
    <row r="20" spans="1:11" s="12" customFormat="1" ht="45" customHeight="1" x14ac:dyDescent="0.2">
      <c r="A20" s="18"/>
      <c r="B20" s="401"/>
      <c r="C20" s="57" t="s">
        <v>31</v>
      </c>
      <c r="D20" s="65">
        <f>SUM(D18:D19)</f>
        <v>0</v>
      </c>
      <c r="E20" s="65">
        <f t="shared" ref="E20:I20" si="0">SUM(E18:E19)</f>
        <v>0</v>
      </c>
      <c r="F20" s="65">
        <f t="shared" si="0"/>
        <v>0</v>
      </c>
      <c r="G20" s="65">
        <f t="shared" si="0"/>
        <v>0</v>
      </c>
      <c r="H20" s="65">
        <f t="shared" si="0"/>
        <v>0</v>
      </c>
      <c r="I20" s="65">
        <f t="shared" si="0"/>
        <v>0</v>
      </c>
      <c r="J20" s="64">
        <f>SUM(J18:J19)</f>
        <v>0</v>
      </c>
      <c r="K20" s="19"/>
    </row>
    <row r="21" spans="1:11" s="12" customFormat="1" ht="30" customHeight="1" x14ac:dyDescent="0.2">
      <c r="A21" s="18"/>
      <c r="B21" s="18"/>
      <c r="C21" s="2"/>
      <c r="D21" s="2"/>
      <c r="E21" s="2"/>
      <c r="F21" s="2"/>
      <c r="G21" s="2"/>
      <c r="H21" s="2"/>
      <c r="I21" s="2"/>
      <c r="J21" s="2"/>
      <c r="K21" s="8"/>
    </row>
    <row r="22" spans="1:11" s="12" customFormat="1" ht="24.9" customHeight="1" x14ac:dyDescent="0.2">
      <c r="A22" s="18">
        <v>3</v>
      </c>
      <c r="B22" s="2" t="s">
        <v>14</v>
      </c>
      <c r="D22" s="2"/>
      <c r="E22" s="2"/>
      <c r="F22" s="2"/>
      <c r="G22" s="2"/>
      <c r="H22" s="2"/>
      <c r="I22" s="23"/>
      <c r="J22" s="23"/>
      <c r="K22" s="8"/>
    </row>
    <row r="23" spans="1:11" s="12" customFormat="1" ht="24.9" customHeight="1" x14ac:dyDescent="0.2">
      <c r="A23" s="18"/>
      <c r="B23" s="401" t="s">
        <v>34</v>
      </c>
      <c r="C23" s="403"/>
      <c r="D23" s="403"/>
      <c r="E23" s="403"/>
      <c r="F23" s="403"/>
      <c r="G23" s="403"/>
      <c r="H23" s="403"/>
      <c r="I23" s="403"/>
      <c r="J23" s="403"/>
      <c r="K23" s="8"/>
    </row>
    <row r="24" spans="1:11" s="12" customFormat="1" ht="24.9" customHeight="1" x14ac:dyDescent="0.2">
      <c r="A24" s="18"/>
      <c r="B24" s="401"/>
      <c r="C24" s="403"/>
      <c r="D24" s="403"/>
      <c r="E24" s="403"/>
      <c r="F24" s="403"/>
      <c r="G24" s="403"/>
      <c r="H24" s="403"/>
      <c r="I24" s="403"/>
      <c r="J24" s="403"/>
      <c r="K24" s="8"/>
    </row>
    <row r="25" spans="1:11" s="12" customFormat="1" ht="24.9" customHeight="1" x14ac:dyDescent="0.2">
      <c r="A25" s="18"/>
      <c r="B25" s="401"/>
      <c r="C25" s="403"/>
      <c r="D25" s="403"/>
      <c r="E25" s="403"/>
      <c r="F25" s="403"/>
      <c r="G25" s="403"/>
      <c r="H25" s="403"/>
      <c r="I25" s="403"/>
      <c r="J25" s="403"/>
      <c r="K25" s="8"/>
    </row>
    <row r="26" spans="1:11" s="12" customFormat="1" ht="24.9" customHeight="1" x14ac:dyDescent="0.2">
      <c r="A26" s="18"/>
      <c r="B26" s="401"/>
      <c r="C26" s="403"/>
      <c r="D26" s="403"/>
      <c r="E26" s="403"/>
      <c r="F26" s="403"/>
      <c r="G26" s="403"/>
      <c r="H26" s="403"/>
      <c r="I26" s="403"/>
      <c r="J26" s="403"/>
      <c r="K26" s="8"/>
    </row>
    <row r="27" spans="1:11" s="12" customFormat="1" ht="24.9" customHeight="1" x14ac:dyDescent="0.2">
      <c r="A27" s="18"/>
      <c r="B27" s="401"/>
      <c r="C27" s="403"/>
      <c r="D27" s="403"/>
      <c r="E27" s="403"/>
      <c r="F27" s="403"/>
      <c r="G27" s="403"/>
      <c r="H27" s="403"/>
      <c r="I27" s="403"/>
      <c r="J27" s="403"/>
      <c r="K27" s="8"/>
    </row>
    <row r="28" spans="1:11" s="12" customFormat="1" ht="24.9" customHeight="1" x14ac:dyDescent="0.2">
      <c r="A28" s="18"/>
      <c r="B28" s="401"/>
      <c r="C28" s="403"/>
      <c r="D28" s="403"/>
      <c r="E28" s="403"/>
      <c r="F28" s="403"/>
      <c r="G28" s="403"/>
      <c r="H28" s="403"/>
      <c r="I28" s="403"/>
      <c r="J28" s="403"/>
      <c r="K28" s="8"/>
    </row>
    <row r="29" spans="1:11" s="12" customFormat="1" ht="24.9" customHeight="1" x14ac:dyDescent="0.2">
      <c r="A29" s="18"/>
      <c r="B29" s="401" t="s">
        <v>35</v>
      </c>
      <c r="C29" s="402"/>
      <c r="D29" s="402"/>
      <c r="E29" s="402"/>
      <c r="F29" s="402"/>
      <c r="G29" s="402"/>
      <c r="H29" s="402"/>
      <c r="I29" s="402"/>
      <c r="J29" s="402"/>
      <c r="K29" s="8"/>
    </row>
    <row r="30" spans="1:11" s="12" customFormat="1" ht="24.9" customHeight="1" x14ac:dyDescent="0.2">
      <c r="A30" s="18"/>
      <c r="B30" s="401"/>
      <c r="C30" s="402"/>
      <c r="D30" s="402"/>
      <c r="E30" s="402"/>
      <c r="F30" s="402"/>
      <c r="G30" s="402"/>
      <c r="H30" s="402"/>
      <c r="I30" s="402"/>
      <c r="J30" s="402"/>
      <c r="K30" s="8"/>
    </row>
    <row r="31" spans="1:11" s="12" customFormat="1" ht="24.9" customHeight="1" x14ac:dyDescent="0.2">
      <c r="A31" s="18"/>
      <c r="B31" s="401"/>
      <c r="C31" s="402"/>
      <c r="D31" s="402"/>
      <c r="E31" s="402"/>
      <c r="F31" s="402"/>
      <c r="G31" s="402"/>
      <c r="H31" s="402"/>
      <c r="I31" s="402"/>
      <c r="J31" s="402"/>
      <c r="K31" s="8"/>
    </row>
    <row r="32" spans="1:11" s="12" customFormat="1" ht="24.9" customHeight="1" x14ac:dyDescent="0.2">
      <c r="A32" s="18"/>
      <c r="B32" s="401"/>
      <c r="C32" s="402"/>
      <c r="D32" s="402"/>
      <c r="E32" s="402"/>
      <c r="F32" s="402"/>
      <c r="G32" s="402"/>
      <c r="H32" s="402"/>
      <c r="I32" s="402"/>
      <c r="J32" s="402"/>
      <c r="K32" s="8"/>
    </row>
    <row r="33" spans="1:11" s="12" customFormat="1" ht="24.9" customHeight="1" x14ac:dyDescent="0.2">
      <c r="A33" s="18"/>
      <c r="B33" s="401"/>
      <c r="C33" s="402"/>
      <c r="D33" s="402"/>
      <c r="E33" s="402"/>
      <c r="F33" s="402"/>
      <c r="G33" s="402"/>
      <c r="H33" s="402"/>
      <c r="I33" s="402"/>
      <c r="J33" s="402"/>
      <c r="K33" s="8"/>
    </row>
    <row r="34" spans="1:11" s="12" customFormat="1" ht="24.9" customHeight="1" x14ac:dyDescent="0.2">
      <c r="A34" s="18"/>
      <c r="B34" s="401"/>
      <c r="C34" s="402"/>
      <c r="D34" s="402"/>
      <c r="E34" s="402"/>
      <c r="F34" s="402"/>
      <c r="G34" s="402"/>
      <c r="H34" s="402"/>
      <c r="I34" s="402"/>
      <c r="J34" s="402"/>
      <c r="K34" s="8"/>
    </row>
    <row r="35" spans="1:11" s="6" customFormat="1" ht="24.9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2"/>
    </row>
    <row r="36" spans="1:11" s="6" customFormat="1" ht="24.9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2"/>
    </row>
    <row r="37" spans="1:11" s="6" customFormat="1" ht="36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2"/>
    </row>
    <row r="38" spans="1:11" s="6" customFormat="1" ht="36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2"/>
    </row>
    <row r="39" spans="1:11" s="6" customFormat="1" ht="36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2"/>
    </row>
    <row r="40" spans="1:11" s="6" customFormat="1" ht="36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2"/>
    </row>
    <row r="41" spans="1:11" s="6" customFormat="1" ht="36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2"/>
    </row>
    <row r="42" spans="1:11" s="6" customFormat="1" ht="36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2"/>
    </row>
    <row r="43" spans="1:11" s="6" customFormat="1" ht="36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s="6" customFormat="1" ht="36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2"/>
    </row>
    <row r="45" spans="1:11" s="6" customFormat="1" ht="36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2"/>
    </row>
    <row r="46" spans="1:11" s="6" customFormat="1" ht="36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9"/>
    </row>
    <row r="47" spans="1:11" ht="24" customHeight="1" x14ac:dyDescent="0.2"/>
  </sheetData>
  <mergeCells count="16">
    <mergeCell ref="J1:K1"/>
    <mergeCell ref="H3:K3"/>
    <mergeCell ref="H4:K4"/>
    <mergeCell ref="H5:K5"/>
    <mergeCell ref="H6:K6"/>
    <mergeCell ref="B29:B34"/>
    <mergeCell ref="C29:J34"/>
    <mergeCell ref="B23:B28"/>
    <mergeCell ref="C23:J28"/>
    <mergeCell ref="H7:K7"/>
    <mergeCell ref="H9:K9"/>
    <mergeCell ref="H10:K10"/>
    <mergeCell ref="B18:B20"/>
    <mergeCell ref="B17:C17"/>
    <mergeCell ref="E14:F14"/>
    <mergeCell ref="H8:K8"/>
  </mergeCells>
  <phoneticPr fontId="4"/>
  <dataValidations count="2">
    <dataValidation type="date" operator="greaterThanOrEqual" allowBlank="1" showInputMessage="1" showErrorMessage="1" sqref="E15" xr:uid="{00000000-0002-0000-0400-000000000000}">
      <formula1>45748</formula1>
    </dataValidation>
    <dataValidation type="whole" allowBlank="1" showInputMessage="1" showErrorMessage="1" sqref="E13:H13" xr:uid="{00000000-0002-0000-0400-000001000000}">
      <formula1>0</formula1>
      <formula2>999</formula2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6" orientation="portrait" r:id="rId1"/>
  <colBreaks count="1" manualBreakCount="1">
    <brk id="1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51"/>
  <sheetViews>
    <sheetView zoomScale="85" zoomScaleNormal="85" workbookViewId="0">
      <selection activeCell="R30" sqref="R30:S31"/>
    </sheetView>
  </sheetViews>
  <sheetFormatPr defaultColWidth="9" defaultRowHeight="13.2" x14ac:dyDescent="0.2"/>
  <cols>
    <col min="1" max="1" width="2.88671875" style="69" customWidth="1"/>
    <col min="2" max="2" width="16.33203125" style="69" customWidth="1"/>
    <col min="3" max="3" width="13.6640625" style="69" customWidth="1"/>
    <col min="4" max="4" width="7.44140625" style="69" hidden="1" customWidth="1"/>
    <col min="5" max="5" width="9" style="69" customWidth="1"/>
    <col min="6" max="6" width="7.6640625" style="69" hidden="1" customWidth="1"/>
    <col min="7" max="7" width="9" style="69" customWidth="1"/>
    <col min="8" max="8" width="6" style="69" hidden="1" customWidth="1"/>
    <col min="9" max="9" width="6.88671875" style="69" hidden="1" customWidth="1"/>
    <col min="10" max="10" width="18.33203125" style="69" customWidth="1"/>
    <col min="11" max="11" width="14.6640625" style="69" customWidth="1"/>
    <col min="12" max="19" width="8" style="69" customWidth="1"/>
    <col min="20" max="21" width="15.6640625" style="69" customWidth="1"/>
    <col min="22" max="16384" width="9" style="69"/>
  </cols>
  <sheetData>
    <row r="1" spans="1:21" ht="16.2" x14ac:dyDescent="0.2">
      <c r="A1" s="67" t="s">
        <v>192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164" t="s">
        <v>201</v>
      </c>
    </row>
    <row r="2" spans="1:21" ht="16.2" x14ac:dyDescent="0.2">
      <c r="A2" s="67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1" ht="16.2" x14ac:dyDescent="0.2">
      <c r="A3" s="67" t="s">
        <v>193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</row>
    <row r="4" spans="1:21" ht="26.25" customHeight="1" x14ac:dyDescent="0.2">
      <c r="A4" s="70"/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355" t="s">
        <v>205</v>
      </c>
      <c r="Q4" s="355"/>
      <c r="R4" s="356">
        <f>'第１号様式（申請書）'!G4</f>
        <v>0</v>
      </c>
      <c r="S4" s="356"/>
      <c r="T4" s="356"/>
      <c r="U4" s="356"/>
    </row>
    <row r="5" spans="1:21" ht="26.25" customHeight="1" x14ac:dyDescent="0.2">
      <c r="A5" s="70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355" t="s">
        <v>3</v>
      </c>
      <c r="Q5" s="355"/>
      <c r="R5" s="356">
        <f>'第１号様式（申請書）'!G7</f>
        <v>0</v>
      </c>
      <c r="S5" s="356"/>
      <c r="T5" s="356"/>
      <c r="U5" s="356"/>
    </row>
    <row r="6" spans="1:21" ht="26.2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355" t="s">
        <v>21</v>
      </c>
      <c r="Q6" s="355"/>
      <c r="R6" s="356">
        <f>'第１号様式（申請書）'!G8</f>
        <v>0</v>
      </c>
      <c r="S6" s="356"/>
      <c r="T6" s="356"/>
      <c r="U6" s="356"/>
    </row>
    <row r="7" spans="1:21" ht="8.25" customHeight="1" x14ac:dyDescent="0.2">
      <c r="A7" s="70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1"/>
      <c r="S7" s="71"/>
      <c r="T7" s="71"/>
      <c r="U7" s="71"/>
    </row>
    <row r="8" spans="1:21" s="76" customFormat="1" ht="17.25" customHeight="1" x14ac:dyDescent="0.2">
      <c r="A8" s="72" t="s">
        <v>37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4"/>
      <c r="U8" s="75" t="s">
        <v>38</v>
      </c>
    </row>
    <row r="9" spans="1:21" x14ac:dyDescent="0.2">
      <c r="A9" s="310" t="s">
        <v>39</v>
      </c>
      <c r="B9" s="310"/>
      <c r="C9" s="310" t="s">
        <v>17</v>
      </c>
      <c r="D9" s="310"/>
      <c r="E9" s="310"/>
      <c r="F9" s="310"/>
      <c r="G9" s="310"/>
      <c r="H9" s="310"/>
      <c r="I9" s="310"/>
      <c r="J9" s="310"/>
      <c r="K9" s="310"/>
      <c r="L9" s="310"/>
      <c r="M9" s="316"/>
      <c r="N9" s="348" t="s">
        <v>40</v>
      </c>
      <c r="O9" s="349"/>
      <c r="P9" s="348" t="s">
        <v>41</v>
      </c>
      <c r="Q9" s="349"/>
      <c r="R9" s="350" t="s">
        <v>42</v>
      </c>
      <c r="S9" s="351"/>
      <c r="T9" s="351"/>
      <c r="U9" s="341"/>
    </row>
    <row r="10" spans="1:21" x14ac:dyDescent="0.2">
      <c r="A10" s="316"/>
      <c r="B10" s="316"/>
      <c r="C10" s="316"/>
      <c r="D10" s="316"/>
      <c r="E10" s="316"/>
      <c r="F10" s="316"/>
      <c r="G10" s="316"/>
      <c r="H10" s="316"/>
      <c r="I10" s="316"/>
      <c r="J10" s="316"/>
      <c r="K10" s="316"/>
      <c r="L10" s="316"/>
      <c r="M10" s="316"/>
      <c r="N10" s="349"/>
      <c r="O10" s="349"/>
      <c r="P10" s="349"/>
      <c r="Q10" s="349"/>
      <c r="R10" s="352"/>
      <c r="S10" s="353"/>
      <c r="T10" s="353"/>
      <c r="U10" s="354"/>
    </row>
    <row r="11" spans="1:21" ht="16.95" customHeight="1" x14ac:dyDescent="0.2">
      <c r="A11" s="316"/>
      <c r="B11" s="316"/>
      <c r="C11" s="315" t="s">
        <v>43</v>
      </c>
      <c r="D11" s="315"/>
      <c r="E11" s="315"/>
      <c r="F11" s="315"/>
      <c r="G11" s="316"/>
      <c r="H11" s="77"/>
      <c r="I11" s="77"/>
      <c r="J11" s="315" t="s">
        <v>208</v>
      </c>
      <c r="K11" s="316"/>
      <c r="L11" s="315" t="s">
        <v>44</v>
      </c>
      <c r="M11" s="316"/>
      <c r="N11" s="349"/>
      <c r="O11" s="349"/>
      <c r="P11" s="349"/>
      <c r="Q11" s="349"/>
      <c r="R11" s="352"/>
      <c r="S11" s="353"/>
      <c r="T11" s="353"/>
      <c r="U11" s="354"/>
    </row>
    <row r="12" spans="1:21" ht="16.95" customHeight="1" x14ac:dyDescent="0.2">
      <c r="A12" s="316"/>
      <c r="B12" s="316"/>
      <c r="C12" s="316"/>
      <c r="D12" s="316"/>
      <c r="E12" s="316"/>
      <c r="F12" s="316"/>
      <c r="G12" s="316"/>
      <c r="H12" s="77"/>
      <c r="I12" s="77"/>
      <c r="J12" s="316"/>
      <c r="K12" s="316"/>
      <c r="L12" s="316"/>
      <c r="M12" s="316"/>
      <c r="N12" s="349"/>
      <c r="O12" s="349"/>
      <c r="P12" s="349"/>
      <c r="Q12" s="349"/>
      <c r="R12" s="352"/>
      <c r="S12" s="353"/>
      <c r="T12" s="353"/>
      <c r="U12" s="354"/>
    </row>
    <row r="13" spans="1:21" ht="16.95" customHeight="1" x14ac:dyDescent="0.2">
      <c r="A13" s="316"/>
      <c r="B13" s="316"/>
      <c r="C13" s="316"/>
      <c r="D13" s="316"/>
      <c r="E13" s="316"/>
      <c r="F13" s="316"/>
      <c r="G13" s="316"/>
      <c r="H13" s="77"/>
      <c r="I13" s="77"/>
      <c r="J13" s="316"/>
      <c r="K13" s="316"/>
      <c r="L13" s="316"/>
      <c r="M13" s="316"/>
      <c r="N13" s="349"/>
      <c r="O13" s="349"/>
      <c r="P13" s="349"/>
      <c r="Q13" s="349"/>
      <c r="R13" s="352"/>
      <c r="S13" s="353"/>
      <c r="T13" s="353"/>
      <c r="U13" s="354"/>
    </row>
    <row r="14" spans="1:21" ht="16.95" customHeight="1" thickBot="1" x14ac:dyDescent="0.25">
      <c r="A14" s="317"/>
      <c r="B14" s="317"/>
      <c r="C14" s="316"/>
      <c r="D14" s="316"/>
      <c r="E14" s="316"/>
      <c r="F14" s="316"/>
      <c r="G14" s="316"/>
      <c r="H14" s="77"/>
      <c r="I14" s="77"/>
      <c r="J14" s="317"/>
      <c r="K14" s="317"/>
      <c r="L14" s="316"/>
      <c r="M14" s="316"/>
      <c r="N14" s="349"/>
      <c r="O14" s="349"/>
      <c r="P14" s="349"/>
      <c r="Q14" s="349"/>
      <c r="R14" s="342"/>
      <c r="S14" s="312"/>
      <c r="T14" s="312"/>
      <c r="U14" s="343"/>
    </row>
    <row r="15" spans="1:21" x14ac:dyDescent="0.2">
      <c r="A15" s="414"/>
      <c r="B15" s="415"/>
      <c r="C15" s="325">
        <f>'第３号様式（収支予算書）'!C43</f>
        <v>0</v>
      </c>
      <c r="D15" s="326"/>
      <c r="E15" s="326"/>
      <c r="F15" s="326"/>
      <c r="G15" s="326"/>
      <c r="H15" s="78"/>
      <c r="I15" s="79"/>
      <c r="J15" s="327"/>
      <c r="K15" s="328"/>
      <c r="L15" s="325">
        <f>C15-J15</f>
        <v>0</v>
      </c>
      <c r="M15" s="326"/>
      <c r="N15" s="333">
        <f>U64</f>
        <v>0</v>
      </c>
      <c r="O15" s="334"/>
      <c r="P15" s="335">
        <f>MIN(L15:O15)</f>
        <v>0</v>
      </c>
      <c r="Q15" s="336"/>
      <c r="R15" s="295"/>
      <c r="S15" s="296"/>
      <c r="T15" s="296"/>
      <c r="U15" s="297"/>
    </row>
    <row r="16" spans="1:21" x14ac:dyDescent="0.2">
      <c r="A16" s="246"/>
      <c r="B16" s="247"/>
      <c r="C16" s="325"/>
      <c r="D16" s="326"/>
      <c r="E16" s="326"/>
      <c r="F16" s="326"/>
      <c r="G16" s="326"/>
      <c r="H16" s="78"/>
      <c r="I16" s="79"/>
      <c r="J16" s="329"/>
      <c r="K16" s="330"/>
      <c r="L16" s="325"/>
      <c r="M16" s="326"/>
      <c r="N16" s="334"/>
      <c r="O16" s="334"/>
      <c r="P16" s="337"/>
      <c r="Q16" s="338"/>
      <c r="R16" s="298"/>
      <c r="S16" s="299"/>
      <c r="T16" s="299"/>
      <c r="U16" s="300"/>
    </row>
    <row r="17" spans="1:21" ht="13.8" thickBot="1" x14ac:dyDescent="0.25">
      <c r="A17" s="248"/>
      <c r="B17" s="249"/>
      <c r="C17" s="325"/>
      <c r="D17" s="326"/>
      <c r="E17" s="326"/>
      <c r="F17" s="326"/>
      <c r="G17" s="326"/>
      <c r="H17" s="78"/>
      <c r="I17" s="79"/>
      <c r="J17" s="331"/>
      <c r="K17" s="332"/>
      <c r="L17" s="325"/>
      <c r="M17" s="326"/>
      <c r="N17" s="334"/>
      <c r="O17" s="334"/>
      <c r="P17" s="339"/>
      <c r="Q17" s="340"/>
      <c r="R17" s="301"/>
      <c r="S17" s="302"/>
      <c r="T17" s="302"/>
      <c r="U17" s="303"/>
    </row>
    <row r="18" spans="1:21" x14ac:dyDescent="0.2">
      <c r="A18" s="70" t="s">
        <v>45</v>
      </c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</row>
    <row r="19" spans="1:21" x14ac:dyDescent="0.2">
      <c r="A19" s="70" t="s">
        <v>46</v>
      </c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</row>
    <row r="20" spans="1:21" x14ac:dyDescent="0.2">
      <c r="A20" s="70"/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</row>
    <row r="21" spans="1:21" ht="17.25" customHeight="1" x14ac:dyDescent="0.2">
      <c r="A21" s="80" t="s">
        <v>47</v>
      </c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304" t="s">
        <v>16</v>
      </c>
      <c r="U21" s="304"/>
    </row>
    <row r="22" spans="1:21" ht="18.75" customHeight="1" x14ac:dyDescent="0.2">
      <c r="A22" s="305" t="s">
        <v>48</v>
      </c>
      <c r="B22" s="307" t="s">
        <v>49</v>
      </c>
      <c r="C22" s="309" t="s">
        <v>50</v>
      </c>
      <c r="D22" s="81"/>
      <c r="E22" s="311" t="s">
        <v>51</v>
      </c>
      <c r="F22" s="82"/>
      <c r="G22" s="313" t="s">
        <v>52</v>
      </c>
      <c r="H22" s="83"/>
      <c r="I22" s="83"/>
      <c r="J22" s="315" t="s">
        <v>53</v>
      </c>
      <c r="K22" s="316"/>
      <c r="L22" s="315" t="s">
        <v>54</v>
      </c>
      <c r="M22" s="316"/>
      <c r="N22" s="318" t="s">
        <v>55</v>
      </c>
      <c r="O22" s="316"/>
      <c r="P22" s="313" t="s">
        <v>56</v>
      </c>
      <c r="Q22" s="341"/>
      <c r="R22" s="344" t="s">
        <v>57</v>
      </c>
      <c r="S22" s="345"/>
      <c r="T22" s="307" t="s">
        <v>58</v>
      </c>
      <c r="U22" s="307" t="s">
        <v>59</v>
      </c>
    </row>
    <row r="23" spans="1:21" ht="18.75" customHeight="1" thickBot="1" x14ac:dyDescent="0.25">
      <c r="A23" s="306"/>
      <c r="B23" s="308"/>
      <c r="C23" s="310"/>
      <c r="D23" s="84"/>
      <c r="E23" s="312"/>
      <c r="F23" s="85"/>
      <c r="G23" s="314"/>
      <c r="H23" s="86"/>
      <c r="I23" s="86"/>
      <c r="J23" s="317"/>
      <c r="K23" s="317"/>
      <c r="L23" s="317"/>
      <c r="M23" s="317"/>
      <c r="N23" s="316"/>
      <c r="O23" s="316"/>
      <c r="P23" s="342"/>
      <c r="Q23" s="343"/>
      <c r="R23" s="305"/>
      <c r="S23" s="305"/>
      <c r="T23" s="346"/>
      <c r="U23" s="347"/>
    </row>
    <row r="24" spans="1:21" x14ac:dyDescent="0.2">
      <c r="A24" s="256">
        <v>1</v>
      </c>
      <c r="B24" s="420"/>
      <c r="C24" s="260" t="s">
        <v>60</v>
      </c>
      <c r="D24" s="262" t="str">
        <f>VLOOKUP(C24,$C$73:$J$78,2,FALSE)</f>
        <v>3</v>
      </c>
      <c r="E24" s="264" t="s">
        <v>61</v>
      </c>
      <c r="F24" s="262">
        <f>VLOOKUP(E24,$E$73:$J$78,2,FALSE)</f>
        <v>1</v>
      </c>
      <c r="G24" s="242">
        <v>0</v>
      </c>
      <c r="H24" s="244" t="e">
        <f>VLOOKUP(G24,$G$73:$H$78,2,FALSE)</f>
        <v>#N/A</v>
      </c>
      <c r="I24" s="244" t="e">
        <f>D24&amp;F24&amp;H24</f>
        <v>#N/A</v>
      </c>
      <c r="J24" s="416"/>
      <c r="K24" s="417"/>
      <c r="L24" s="418"/>
      <c r="M24" s="419"/>
      <c r="N24" s="215">
        <f>IFERROR(VLOOKUP(I24,$C$84:$D$137,2,FALSE),0)</f>
        <v>0</v>
      </c>
      <c r="O24" s="254"/>
      <c r="P24" s="214">
        <f>L24*N24</f>
        <v>0</v>
      </c>
      <c r="Q24" s="215"/>
      <c r="R24" s="412">
        <f>'第４号様式（年間サービス費）1'!D31</f>
        <v>0</v>
      </c>
      <c r="S24" s="413"/>
      <c r="T24" s="222">
        <f>SUM(L24*N24-R24)</f>
        <v>0</v>
      </c>
      <c r="U24" s="211">
        <f>MAX(T24,0)</f>
        <v>0</v>
      </c>
    </row>
    <row r="25" spans="1:21" x14ac:dyDescent="0.2">
      <c r="A25" s="257"/>
      <c r="B25" s="258"/>
      <c r="C25" s="261"/>
      <c r="D25" s="263"/>
      <c r="E25" s="265"/>
      <c r="F25" s="263"/>
      <c r="G25" s="243"/>
      <c r="H25" s="245"/>
      <c r="I25" s="245"/>
      <c r="J25" s="267"/>
      <c r="K25" s="268"/>
      <c r="L25" s="250"/>
      <c r="M25" s="251"/>
      <c r="N25" s="217"/>
      <c r="O25" s="255"/>
      <c r="P25" s="216"/>
      <c r="Q25" s="217"/>
      <c r="R25" s="218"/>
      <c r="S25" s="219"/>
      <c r="T25" s="223"/>
      <c r="U25" s="212"/>
    </row>
    <row r="26" spans="1:21" ht="13.5" customHeight="1" x14ac:dyDescent="0.2">
      <c r="A26" s="256">
        <v>2</v>
      </c>
      <c r="B26" s="258"/>
      <c r="C26" s="260" t="s">
        <v>60</v>
      </c>
      <c r="D26" s="262" t="str">
        <f>VLOOKUP(C26,$C$73:$J$78,2,FALSE)</f>
        <v>3</v>
      </c>
      <c r="E26" s="264" t="s">
        <v>61</v>
      </c>
      <c r="F26" s="262">
        <f>VLOOKUP(E26,$E$73:$J$78,2,FALSE)</f>
        <v>1</v>
      </c>
      <c r="G26" s="242">
        <v>0</v>
      </c>
      <c r="H26" s="244" t="e">
        <f>VLOOKUP(G26,$G$73:$H$78,2,FALSE)</f>
        <v>#N/A</v>
      </c>
      <c r="I26" s="244" t="e">
        <f t="shared" ref="I26" si="0">D26&amp;F26&amp;H26</f>
        <v>#N/A</v>
      </c>
      <c r="J26" s="267"/>
      <c r="K26" s="268"/>
      <c r="L26" s="250"/>
      <c r="M26" s="251"/>
      <c r="N26" s="215">
        <f>IFERROR(VLOOKUP(I26,$C$84:$D$137,2,FALSE),0)</f>
        <v>0</v>
      </c>
      <c r="O26" s="254"/>
      <c r="P26" s="214">
        <f t="shared" ref="P26" si="1">L26*N26</f>
        <v>0</v>
      </c>
      <c r="Q26" s="215"/>
      <c r="R26" s="266">
        <f>'2'!D31</f>
        <v>0</v>
      </c>
      <c r="S26" s="219"/>
      <c r="T26" s="222">
        <f>SUM(L26*N26-R26)</f>
        <v>0</v>
      </c>
      <c r="U26" s="211">
        <f t="shared" ref="U26" si="2">MAX(T26,0)</f>
        <v>0</v>
      </c>
    </row>
    <row r="27" spans="1:21" x14ac:dyDescent="0.2">
      <c r="A27" s="257"/>
      <c r="B27" s="258"/>
      <c r="C27" s="261"/>
      <c r="D27" s="263"/>
      <c r="E27" s="265"/>
      <c r="F27" s="263"/>
      <c r="G27" s="243"/>
      <c r="H27" s="245"/>
      <c r="I27" s="245"/>
      <c r="J27" s="267"/>
      <c r="K27" s="268"/>
      <c r="L27" s="250"/>
      <c r="M27" s="251"/>
      <c r="N27" s="217"/>
      <c r="O27" s="255"/>
      <c r="P27" s="216"/>
      <c r="Q27" s="217"/>
      <c r="R27" s="218"/>
      <c r="S27" s="219"/>
      <c r="T27" s="223"/>
      <c r="U27" s="212"/>
    </row>
    <row r="28" spans="1:21" x14ac:dyDescent="0.2">
      <c r="A28" s="256">
        <v>3</v>
      </c>
      <c r="B28" s="258"/>
      <c r="C28" s="260" t="s">
        <v>60</v>
      </c>
      <c r="D28" s="262" t="str">
        <f>VLOOKUP(C28,$C$73:$J$78,2,FALSE)</f>
        <v>3</v>
      </c>
      <c r="E28" s="264" t="s">
        <v>61</v>
      </c>
      <c r="F28" s="262">
        <f>VLOOKUP(E28,$E$73:$J$78,2,FALSE)</f>
        <v>1</v>
      </c>
      <c r="G28" s="242">
        <v>0</v>
      </c>
      <c r="H28" s="244" t="e">
        <f>VLOOKUP(G28,$G$73:$H$78,2,FALSE)</f>
        <v>#N/A</v>
      </c>
      <c r="I28" s="244" t="e">
        <f t="shared" ref="I28" si="3">D28&amp;F28&amp;H28</f>
        <v>#N/A</v>
      </c>
      <c r="J28" s="267"/>
      <c r="K28" s="268"/>
      <c r="L28" s="250"/>
      <c r="M28" s="251"/>
      <c r="N28" s="215">
        <f>IFERROR(VLOOKUP(I28,$C$84:$D$137,2,FALSE),0)</f>
        <v>0</v>
      </c>
      <c r="O28" s="254"/>
      <c r="P28" s="214">
        <f t="shared" ref="P28" si="4">L28*N28</f>
        <v>0</v>
      </c>
      <c r="Q28" s="215"/>
      <c r="R28" s="266">
        <f>'3'!D31</f>
        <v>0</v>
      </c>
      <c r="S28" s="219"/>
      <c r="T28" s="222">
        <f>SUM(L28*N28-R28)</f>
        <v>0</v>
      </c>
      <c r="U28" s="211">
        <f t="shared" ref="U28" si="5">MAX(T28,0)</f>
        <v>0</v>
      </c>
    </row>
    <row r="29" spans="1:21" x14ac:dyDescent="0.2">
      <c r="A29" s="257"/>
      <c r="B29" s="258"/>
      <c r="C29" s="261"/>
      <c r="D29" s="263"/>
      <c r="E29" s="265"/>
      <c r="F29" s="263"/>
      <c r="G29" s="243"/>
      <c r="H29" s="245"/>
      <c r="I29" s="245"/>
      <c r="J29" s="267"/>
      <c r="K29" s="268"/>
      <c r="L29" s="250"/>
      <c r="M29" s="251"/>
      <c r="N29" s="217"/>
      <c r="O29" s="255"/>
      <c r="P29" s="216"/>
      <c r="Q29" s="217"/>
      <c r="R29" s="218"/>
      <c r="S29" s="219"/>
      <c r="T29" s="223"/>
      <c r="U29" s="212"/>
    </row>
    <row r="30" spans="1:21" x14ac:dyDescent="0.2">
      <c r="A30" s="256">
        <v>4</v>
      </c>
      <c r="B30" s="258"/>
      <c r="C30" s="260" t="s">
        <v>60</v>
      </c>
      <c r="D30" s="262" t="str">
        <f>VLOOKUP(C30,$C$73:$J$78,2,FALSE)</f>
        <v>3</v>
      </c>
      <c r="E30" s="264" t="s">
        <v>61</v>
      </c>
      <c r="F30" s="262">
        <f>VLOOKUP(E30,$E$73:$J$78,2,FALSE)</f>
        <v>1</v>
      </c>
      <c r="G30" s="242">
        <v>0</v>
      </c>
      <c r="H30" s="244" t="e">
        <f>VLOOKUP(G30,$G$73:$H$78,2,FALSE)</f>
        <v>#N/A</v>
      </c>
      <c r="I30" s="244" t="e">
        <f t="shared" ref="I30" si="6">D30&amp;F30&amp;H30</f>
        <v>#N/A</v>
      </c>
      <c r="J30" s="267"/>
      <c r="K30" s="268"/>
      <c r="L30" s="250"/>
      <c r="M30" s="251"/>
      <c r="N30" s="215">
        <f>IFERROR(VLOOKUP(I30,$C$84:$D$137,2,FALSE),0)</f>
        <v>0</v>
      </c>
      <c r="O30" s="254"/>
      <c r="P30" s="214">
        <f>L30*N30</f>
        <v>0</v>
      </c>
      <c r="Q30" s="215"/>
      <c r="R30" s="266">
        <f>'4'!D31</f>
        <v>0</v>
      </c>
      <c r="S30" s="219"/>
      <c r="T30" s="222">
        <f t="shared" ref="T30" si="7">SUM(L30*N30-R30)</f>
        <v>0</v>
      </c>
      <c r="U30" s="211">
        <f t="shared" ref="U30" si="8">MAX(T30,0)</f>
        <v>0</v>
      </c>
    </row>
    <row r="31" spans="1:21" x14ac:dyDescent="0.2">
      <c r="A31" s="257"/>
      <c r="B31" s="258"/>
      <c r="C31" s="261"/>
      <c r="D31" s="263"/>
      <c r="E31" s="265"/>
      <c r="F31" s="263"/>
      <c r="G31" s="243"/>
      <c r="H31" s="245"/>
      <c r="I31" s="245"/>
      <c r="J31" s="267"/>
      <c r="K31" s="268"/>
      <c r="L31" s="250"/>
      <c r="M31" s="251"/>
      <c r="N31" s="217"/>
      <c r="O31" s="255"/>
      <c r="P31" s="216"/>
      <c r="Q31" s="217"/>
      <c r="R31" s="218"/>
      <c r="S31" s="219"/>
      <c r="T31" s="223"/>
      <c r="U31" s="212"/>
    </row>
    <row r="32" spans="1:21" x14ac:dyDescent="0.2">
      <c r="A32" s="256">
        <v>5</v>
      </c>
      <c r="B32" s="258"/>
      <c r="C32" s="260" t="s">
        <v>60</v>
      </c>
      <c r="D32" s="262" t="str">
        <f>VLOOKUP(C32,$C$73:$J$78,2,FALSE)</f>
        <v>3</v>
      </c>
      <c r="E32" s="264" t="s">
        <v>61</v>
      </c>
      <c r="F32" s="262">
        <f>VLOOKUP(E32,$E$73:$J$78,2,FALSE)</f>
        <v>1</v>
      </c>
      <c r="G32" s="242">
        <v>0</v>
      </c>
      <c r="H32" s="244" t="e">
        <f>VLOOKUP(G32,$G$73:$H$78,2,FALSE)</f>
        <v>#N/A</v>
      </c>
      <c r="I32" s="244" t="e">
        <f t="shared" ref="I32" si="9">D32&amp;F32&amp;H32</f>
        <v>#N/A</v>
      </c>
      <c r="J32" s="267"/>
      <c r="K32" s="268"/>
      <c r="L32" s="250"/>
      <c r="M32" s="251"/>
      <c r="N32" s="215">
        <f>IFERROR(VLOOKUP(I32,$C$84:$D$137,2,FALSE),0)</f>
        <v>0</v>
      </c>
      <c r="O32" s="254"/>
      <c r="P32" s="214">
        <f t="shared" ref="P32" si="10">L32*N32</f>
        <v>0</v>
      </c>
      <c r="Q32" s="215"/>
      <c r="R32" s="266">
        <f>'5'!D31</f>
        <v>0</v>
      </c>
      <c r="S32" s="219"/>
      <c r="T32" s="222">
        <f t="shared" ref="T32" si="11">SUM(L32*N32-R32)</f>
        <v>0</v>
      </c>
      <c r="U32" s="211">
        <f t="shared" ref="U32" si="12">MAX(T32,0)</f>
        <v>0</v>
      </c>
    </row>
    <row r="33" spans="1:21" x14ac:dyDescent="0.2">
      <c r="A33" s="257"/>
      <c r="B33" s="258"/>
      <c r="C33" s="261"/>
      <c r="D33" s="263"/>
      <c r="E33" s="265"/>
      <c r="F33" s="263"/>
      <c r="G33" s="243"/>
      <c r="H33" s="245"/>
      <c r="I33" s="245"/>
      <c r="J33" s="267"/>
      <c r="K33" s="268"/>
      <c r="L33" s="250"/>
      <c r="M33" s="251"/>
      <c r="N33" s="217"/>
      <c r="O33" s="255"/>
      <c r="P33" s="216"/>
      <c r="Q33" s="217"/>
      <c r="R33" s="218"/>
      <c r="S33" s="219"/>
      <c r="T33" s="223"/>
      <c r="U33" s="212"/>
    </row>
    <row r="34" spans="1:21" x14ac:dyDescent="0.2">
      <c r="A34" s="256">
        <v>6</v>
      </c>
      <c r="B34" s="258"/>
      <c r="C34" s="260" t="s">
        <v>60</v>
      </c>
      <c r="D34" s="262" t="str">
        <f>VLOOKUP(C34,$C$73:$J$78,2,FALSE)</f>
        <v>3</v>
      </c>
      <c r="E34" s="264" t="s">
        <v>61</v>
      </c>
      <c r="F34" s="262">
        <f>VLOOKUP(E34,$E$73:$J$78,2,FALSE)</f>
        <v>1</v>
      </c>
      <c r="G34" s="242">
        <v>0</v>
      </c>
      <c r="H34" s="244" t="e">
        <f>VLOOKUP(G34,$G$73:$H$78,2,FALSE)</f>
        <v>#N/A</v>
      </c>
      <c r="I34" s="244" t="e">
        <f t="shared" ref="I34" si="13">D34&amp;F34&amp;H34</f>
        <v>#N/A</v>
      </c>
      <c r="J34" s="246"/>
      <c r="K34" s="247"/>
      <c r="L34" s="250"/>
      <c r="M34" s="251"/>
      <c r="N34" s="215">
        <f>IFERROR(VLOOKUP(I34,$C$84:$D$137,2,FALSE),0)</f>
        <v>0</v>
      </c>
      <c r="O34" s="254"/>
      <c r="P34" s="214">
        <f t="shared" ref="P34" si="14">L34*N34</f>
        <v>0</v>
      </c>
      <c r="Q34" s="215"/>
      <c r="R34" s="421">
        <f>'6'!D31</f>
        <v>0</v>
      </c>
      <c r="S34" s="219"/>
      <c r="T34" s="222">
        <f t="shared" ref="T34" si="15">SUM(L34*N34-R34)</f>
        <v>0</v>
      </c>
      <c r="U34" s="211">
        <f t="shared" ref="U34" si="16">MAX(T34,0)</f>
        <v>0</v>
      </c>
    </row>
    <row r="35" spans="1:21" x14ac:dyDescent="0.2">
      <c r="A35" s="257"/>
      <c r="B35" s="258"/>
      <c r="C35" s="261"/>
      <c r="D35" s="263"/>
      <c r="E35" s="265"/>
      <c r="F35" s="263"/>
      <c r="G35" s="243"/>
      <c r="H35" s="245"/>
      <c r="I35" s="245"/>
      <c r="J35" s="246"/>
      <c r="K35" s="247"/>
      <c r="L35" s="250"/>
      <c r="M35" s="251"/>
      <c r="N35" s="217"/>
      <c r="O35" s="255"/>
      <c r="P35" s="216"/>
      <c r="Q35" s="217"/>
      <c r="R35" s="218"/>
      <c r="S35" s="219"/>
      <c r="T35" s="223"/>
      <c r="U35" s="212"/>
    </row>
    <row r="36" spans="1:21" x14ac:dyDescent="0.2">
      <c r="A36" s="256">
        <v>7</v>
      </c>
      <c r="B36" s="258"/>
      <c r="C36" s="260" t="s">
        <v>60</v>
      </c>
      <c r="D36" s="262" t="str">
        <f>VLOOKUP(C36,$C$73:$J$78,2,FALSE)</f>
        <v>3</v>
      </c>
      <c r="E36" s="264" t="s">
        <v>61</v>
      </c>
      <c r="F36" s="262">
        <f>VLOOKUP(E36,$E$73:$J$78,2,FALSE)</f>
        <v>1</v>
      </c>
      <c r="G36" s="242">
        <v>0</v>
      </c>
      <c r="H36" s="244" t="e">
        <f>VLOOKUP(G36,$G$73:$H$78,2,FALSE)</f>
        <v>#N/A</v>
      </c>
      <c r="I36" s="244" t="e">
        <f t="shared" ref="I36" si="17">D36&amp;F36&amp;H36</f>
        <v>#N/A</v>
      </c>
      <c r="J36" s="267"/>
      <c r="K36" s="268"/>
      <c r="L36" s="250"/>
      <c r="M36" s="251"/>
      <c r="N36" s="215">
        <f>IFERROR(VLOOKUP(I36,$C$84:$D$137,2,FALSE),0)</f>
        <v>0</v>
      </c>
      <c r="O36" s="254"/>
      <c r="P36" s="214">
        <f t="shared" ref="P36" si="18">L36*N36</f>
        <v>0</v>
      </c>
      <c r="Q36" s="215"/>
      <c r="R36" s="266">
        <f>'7'!D31</f>
        <v>0</v>
      </c>
      <c r="S36" s="219"/>
      <c r="T36" s="222">
        <f t="shared" ref="T36" si="19">SUM(L36*N36-R36)</f>
        <v>0</v>
      </c>
      <c r="U36" s="211">
        <f t="shared" ref="U36" si="20">MAX(T36,0)</f>
        <v>0</v>
      </c>
    </row>
    <row r="37" spans="1:21" x14ac:dyDescent="0.2">
      <c r="A37" s="257"/>
      <c r="B37" s="258"/>
      <c r="C37" s="261"/>
      <c r="D37" s="263"/>
      <c r="E37" s="265"/>
      <c r="F37" s="263"/>
      <c r="G37" s="243"/>
      <c r="H37" s="245"/>
      <c r="I37" s="245"/>
      <c r="J37" s="267"/>
      <c r="K37" s="268"/>
      <c r="L37" s="250"/>
      <c r="M37" s="251"/>
      <c r="N37" s="217"/>
      <c r="O37" s="255"/>
      <c r="P37" s="216"/>
      <c r="Q37" s="217"/>
      <c r="R37" s="218"/>
      <c r="S37" s="219"/>
      <c r="T37" s="223"/>
      <c r="U37" s="212"/>
    </row>
    <row r="38" spans="1:21" x14ac:dyDescent="0.2">
      <c r="A38" s="256">
        <v>8</v>
      </c>
      <c r="B38" s="258"/>
      <c r="C38" s="260" t="s">
        <v>60</v>
      </c>
      <c r="D38" s="262" t="str">
        <f>VLOOKUP(C38,$C$73:$J$78,2,FALSE)</f>
        <v>3</v>
      </c>
      <c r="E38" s="264" t="s">
        <v>61</v>
      </c>
      <c r="F38" s="262">
        <f>VLOOKUP(E38,$E$73:$J$78,2,FALSE)</f>
        <v>1</v>
      </c>
      <c r="G38" s="242">
        <v>0</v>
      </c>
      <c r="H38" s="244" t="e">
        <f>VLOOKUP(G38,$G$73:$H$78,2,FALSE)</f>
        <v>#N/A</v>
      </c>
      <c r="I38" s="244" t="e">
        <f t="shared" ref="I38" si="21">D38&amp;F38&amp;H38</f>
        <v>#N/A</v>
      </c>
      <c r="J38" s="246"/>
      <c r="K38" s="247"/>
      <c r="L38" s="250"/>
      <c r="M38" s="251"/>
      <c r="N38" s="215">
        <f>IFERROR(VLOOKUP(I38,$C$84:$D$137,2,FALSE),0)</f>
        <v>0</v>
      </c>
      <c r="O38" s="254"/>
      <c r="P38" s="214">
        <f t="shared" ref="P38" si="22">L38*N38</f>
        <v>0</v>
      </c>
      <c r="Q38" s="215"/>
      <c r="R38" s="421">
        <f>'8'!D31</f>
        <v>0</v>
      </c>
      <c r="S38" s="219"/>
      <c r="T38" s="222">
        <f t="shared" ref="T38" si="23">SUM(L38*N38-R38)</f>
        <v>0</v>
      </c>
      <c r="U38" s="211">
        <f t="shared" ref="U38" si="24">MAX(T38,0)</f>
        <v>0</v>
      </c>
    </row>
    <row r="39" spans="1:21" x14ac:dyDescent="0.2">
      <c r="A39" s="257"/>
      <c r="B39" s="258"/>
      <c r="C39" s="261"/>
      <c r="D39" s="263"/>
      <c r="E39" s="265"/>
      <c r="F39" s="263"/>
      <c r="G39" s="243"/>
      <c r="H39" s="245"/>
      <c r="I39" s="245"/>
      <c r="J39" s="246"/>
      <c r="K39" s="247"/>
      <c r="L39" s="250"/>
      <c r="M39" s="251"/>
      <c r="N39" s="217"/>
      <c r="O39" s="255"/>
      <c r="P39" s="216"/>
      <c r="Q39" s="217"/>
      <c r="R39" s="218"/>
      <c r="S39" s="219"/>
      <c r="T39" s="223"/>
      <c r="U39" s="212"/>
    </row>
    <row r="40" spans="1:21" x14ac:dyDescent="0.2">
      <c r="A40" s="256">
        <v>9</v>
      </c>
      <c r="B40" s="258"/>
      <c r="C40" s="260" t="s">
        <v>60</v>
      </c>
      <c r="D40" s="262" t="str">
        <f>VLOOKUP(C40,$C$73:$J$78,2,FALSE)</f>
        <v>3</v>
      </c>
      <c r="E40" s="264" t="s">
        <v>61</v>
      </c>
      <c r="F40" s="262">
        <f>VLOOKUP(E40,$E$73:$J$78,2,FALSE)</f>
        <v>1</v>
      </c>
      <c r="G40" s="242">
        <v>0</v>
      </c>
      <c r="H40" s="244" t="e">
        <f>VLOOKUP(G40,$G$73:$H$78,2,FALSE)</f>
        <v>#N/A</v>
      </c>
      <c r="I40" s="244" t="e">
        <f t="shared" ref="I40" si="25">D40&amp;F40&amp;H40</f>
        <v>#N/A</v>
      </c>
      <c r="J40" s="246"/>
      <c r="K40" s="247"/>
      <c r="L40" s="250"/>
      <c r="M40" s="251"/>
      <c r="N40" s="215">
        <f>IFERROR(VLOOKUP(I40,$C$84:$D$137,2,FALSE),0)</f>
        <v>0</v>
      </c>
      <c r="O40" s="254"/>
      <c r="P40" s="214">
        <f t="shared" ref="P40" si="26">L40*N40</f>
        <v>0</v>
      </c>
      <c r="Q40" s="215"/>
      <c r="R40" s="421">
        <f>'9'!D31</f>
        <v>0</v>
      </c>
      <c r="S40" s="219"/>
      <c r="T40" s="222">
        <f t="shared" ref="T40" si="27">SUM(L40*N40-R40)</f>
        <v>0</v>
      </c>
      <c r="U40" s="211">
        <f t="shared" ref="U40" si="28">MAX(T40,0)</f>
        <v>0</v>
      </c>
    </row>
    <row r="41" spans="1:21" x14ac:dyDescent="0.2">
      <c r="A41" s="257"/>
      <c r="B41" s="258"/>
      <c r="C41" s="261"/>
      <c r="D41" s="263"/>
      <c r="E41" s="265"/>
      <c r="F41" s="263"/>
      <c r="G41" s="243"/>
      <c r="H41" s="245"/>
      <c r="I41" s="245"/>
      <c r="J41" s="246"/>
      <c r="K41" s="247"/>
      <c r="L41" s="250"/>
      <c r="M41" s="251"/>
      <c r="N41" s="217"/>
      <c r="O41" s="255"/>
      <c r="P41" s="216"/>
      <c r="Q41" s="217"/>
      <c r="R41" s="218"/>
      <c r="S41" s="219"/>
      <c r="T41" s="223"/>
      <c r="U41" s="212"/>
    </row>
    <row r="42" spans="1:21" x14ac:dyDescent="0.2">
      <c r="A42" s="256">
        <v>10</v>
      </c>
      <c r="B42" s="258"/>
      <c r="C42" s="260" t="s">
        <v>60</v>
      </c>
      <c r="D42" s="262" t="str">
        <f t="shared" ref="D42" si="29">VLOOKUP(C42,$C$73:$J$78,2,FALSE)</f>
        <v>3</v>
      </c>
      <c r="E42" s="264" t="s">
        <v>61</v>
      </c>
      <c r="F42" s="262">
        <f t="shared" ref="F42" si="30">VLOOKUP(E42,$E$73:$J$78,2,FALSE)</f>
        <v>1</v>
      </c>
      <c r="G42" s="242">
        <v>0</v>
      </c>
      <c r="H42" s="244" t="e">
        <f t="shared" ref="H42" si="31">VLOOKUP(G42,$G$73:$H$78,2,FALSE)</f>
        <v>#N/A</v>
      </c>
      <c r="I42" s="244" t="e">
        <f t="shared" ref="I42" si="32">D42&amp;F42&amp;H42</f>
        <v>#N/A</v>
      </c>
      <c r="J42" s="246"/>
      <c r="K42" s="247"/>
      <c r="L42" s="276"/>
      <c r="M42" s="277"/>
      <c r="N42" s="215">
        <f>IFERROR(VLOOKUP(I42,$C$84:$D$137,2,FALSE),0)</f>
        <v>0</v>
      </c>
      <c r="O42" s="254"/>
      <c r="P42" s="214">
        <f t="shared" ref="P42" si="33">L42*N42</f>
        <v>0</v>
      </c>
      <c r="Q42" s="215"/>
      <c r="R42" s="421">
        <f>'10'!D31</f>
        <v>0</v>
      </c>
      <c r="S42" s="219"/>
      <c r="T42" s="222">
        <f t="shared" ref="T42" si="34">SUM(L42*N42-R42)</f>
        <v>0</v>
      </c>
      <c r="U42" s="211">
        <f t="shared" ref="U42" si="35">MAX(T42,0)</f>
        <v>0</v>
      </c>
    </row>
    <row r="43" spans="1:21" x14ac:dyDescent="0.2">
      <c r="A43" s="257"/>
      <c r="B43" s="258"/>
      <c r="C43" s="261"/>
      <c r="D43" s="263"/>
      <c r="E43" s="265"/>
      <c r="F43" s="263"/>
      <c r="G43" s="243"/>
      <c r="H43" s="245"/>
      <c r="I43" s="245"/>
      <c r="J43" s="246"/>
      <c r="K43" s="247"/>
      <c r="L43" s="276"/>
      <c r="M43" s="277"/>
      <c r="N43" s="217"/>
      <c r="O43" s="255"/>
      <c r="P43" s="216"/>
      <c r="Q43" s="217"/>
      <c r="R43" s="218"/>
      <c r="S43" s="219"/>
      <c r="T43" s="223"/>
      <c r="U43" s="212"/>
    </row>
    <row r="44" spans="1:21" x14ac:dyDescent="0.2">
      <c r="A44" s="256">
        <v>11</v>
      </c>
      <c r="B44" s="275"/>
      <c r="C44" s="260" t="s">
        <v>60</v>
      </c>
      <c r="D44" s="262" t="str">
        <f>VLOOKUP(C44,$C$73:$J$78,2,FALSE)</f>
        <v>3</v>
      </c>
      <c r="E44" s="264" t="s">
        <v>61</v>
      </c>
      <c r="F44" s="262">
        <f>VLOOKUP(E44,$E$73:$J$78,2,FALSE)</f>
        <v>1</v>
      </c>
      <c r="G44" s="242">
        <v>0</v>
      </c>
      <c r="H44" s="244" t="e">
        <f>VLOOKUP(G44,$G$73:$H$78,2,FALSE)</f>
        <v>#N/A</v>
      </c>
      <c r="I44" s="244" t="e">
        <f>D44&amp;F44&amp;H44</f>
        <v>#N/A</v>
      </c>
      <c r="J44" s="271"/>
      <c r="K44" s="272"/>
      <c r="L44" s="273"/>
      <c r="M44" s="274"/>
      <c r="N44" s="215">
        <f>IFERROR(VLOOKUP(I44,$C$84:$D$137,2,FALSE),0)</f>
        <v>0</v>
      </c>
      <c r="O44" s="254"/>
      <c r="P44" s="214">
        <f>L44*N44</f>
        <v>0</v>
      </c>
      <c r="Q44" s="215"/>
      <c r="R44" s="269">
        <f>'11'!D31</f>
        <v>0</v>
      </c>
      <c r="S44" s="270"/>
      <c r="T44" s="222">
        <f>SUM(L44*N44-R44)</f>
        <v>0</v>
      </c>
      <c r="U44" s="211">
        <f>MAX(T44,0)</f>
        <v>0</v>
      </c>
    </row>
    <row r="45" spans="1:21" x14ac:dyDescent="0.2">
      <c r="A45" s="257"/>
      <c r="B45" s="258"/>
      <c r="C45" s="261"/>
      <c r="D45" s="263"/>
      <c r="E45" s="265"/>
      <c r="F45" s="263"/>
      <c r="G45" s="243"/>
      <c r="H45" s="245"/>
      <c r="I45" s="245"/>
      <c r="J45" s="267"/>
      <c r="K45" s="268"/>
      <c r="L45" s="250"/>
      <c r="M45" s="251"/>
      <c r="N45" s="217"/>
      <c r="O45" s="255"/>
      <c r="P45" s="216"/>
      <c r="Q45" s="217"/>
      <c r="R45" s="218"/>
      <c r="S45" s="219"/>
      <c r="T45" s="223"/>
      <c r="U45" s="212"/>
    </row>
    <row r="46" spans="1:21" ht="13.5" customHeight="1" x14ac:dyDescent="0.2">
      <c r="A46" s="256">
        <v>12</v>
      </c>
      <c r="B46" s="258"/>
      <c r="C46" s="260" t="s">
        <v>60</v>
      </c>
      <c r="D46" s="262" t="str">
        <f>VLOOKUP(C46,$C$73:$J$78,2,FALSE)</f>
        <v>3</v>
      </c>
      <c r="E46" s="264" t="s">
        <v>61</v>
      </c>
      <c r="F46" s="262">
        <f>VLOOKUP(E46,$E$73:$J$78,2,FALSE)</f>
        <v>1</v>
      </c>
      <c r="G46" s="242">
        <v>0</v>
      </c>
      <c r="H46" s="244" t="e">
        <f>VLOOKUP(G46,$G$73:$H$78,2,FALSE)</f>
        <v>#N/A</v>
      </c>
      <c r="I46" s="244" t="e">
        <f t="shared" ref="I46" si="36">D46&amp;F46&amp;H46</f>
        <v>#N/A</v>
      </c>
      <c r="J46" s="267"/>
      <c r="K46" s="268"/>
      <c r="L46" s="250"/>
      <c r="M46" s="251"/>
      <c r="N46" s="215">
        <f>IFERROR(VLOOKUP(I46,$C$84:$D$137,2,FALSE),0)</f>
        <v>0</v>
      </c>
      <c r="O46" s="254"/>
      <c r="P46" s="214">
        <f t="shared" ref="P46" si="37">L46*N46</f>
        <v>0</v>
      </c>
      <c r="Q46" s="215"/>
      <c r="R46" s="266">
        <f>'12'!D31</f>
        <v>0</v>
      </c>
      <c r="S46" s="219"/>
      <c r="T46" s="222">
        <f>SUM(L46*N46-R46)</f>
        <v>0</v>
      </c>
      <c r="U46" s="211">
        <f t="shared" ref="U46" si="38">MAX(T46,0)</f>
        <v>0</v>
      </c>
    </row>
    <row r="47" spans="1:21" x14ac:dyDescent="0.2">
      <c r="A47" s="257"/>
      <c r="B47" s="258"/>
      <c r="C47" s="261"/>
      <c r="D47" s="263"/>
      <c r="E47" s="265"/>
      <c r="F47" s="263"/>
      <c r="G47" s="243"/>
      <c r="H47" s="245"/>
      <c r="I47" s="245"/>
      <c r="J47" s="267"/>
      <c r="K47" s="268"/>
      <c r="L47" s="250"/>
      <c r="M47" s="251"/>
      <c r="N47" s="217"/>
      <c r="O47" s="255"/>
      <c r="P47" s="216"/>
      <c r="Q47" s="217"/>
      <c r="R47" s="218"/>
      <c r="S47" s="219"/>
      <c r="T47" s="223"/>
      <c r="U47" s="212"/>
    </row>
    <row r="48" spans="1:21" x14ac:dyDescent="0.2">
      <c r="A48" s="256">
        <v>13</v>
      </c>
      <c r="B48" s="258"/>
      <c r="C48" s="260" t="s">
        <v>60</v>
      </c>
      <c r="D48" s="262" t="str">
        <f>VLOOKUP(C48,$C$73:$J$78,2,FALSE)</f>
        <v>3</v>
      </c>
      <c r="E48" s="264" t="s">
        <v>61</v>
      </c>
      <c r="F48" s="262">
        <f>VLOOKUP(E48,$E$73:$J$78,2,FALSE)</f>
        <v>1</v>
      </c>
      <c r="G48" s="242">
        <v>0</v>
      </c>
      <c r="H48" s="244" t="e">
        <f>VLOOKUP(G48,$G$73:$H$78,2,FALSE)</f>
        <v>#N/A</v>
      </c>
      <c r="I48" s="244" t="e">
        <f t="shared" ref="I48" si="39">D48&amp;F48&amp;H48</f>
        <v>#N/A</v>
      </c>
      <c r="J48" s="267"/>
      <c r="K48" s="268"/>
      <c r="L48" s="250"/>
      <c r="M48" s="251"/>
      <c r="N48" s="215">
        <f>IFERROR(VLOOKUP(I48,$C$84:$D$137,2,FALSE),0)</f>
        <v>0</v>
      </c>
      <c r="O48" s="254"/>
      <c r="P48" s="214">
        <f t="shared" ref="P48" si="40">L48*N48</f>
        <v>0</v>
      </c>
      <c r="Q48" s="215"/>
      <c r="R48" s="266">
        <f>'13'!D31</f>
        <v>0</v>
      </c>
      <c r="S48" s="219"/>
      <c r="T48" s="222">
        <f>SUM(L48*N48-R48)</f>
        <v>0</v>
      </c>
      <c r="U48" s="211">
        <f t="shared" ref="U48" si="41">MAX(T48,0)</f>
        <v>0</v>
      </c>
    </row>
    <row r="49" spans="1:21" x14ac:dyDescent="0.2">
      <c r="A49" s="257"/>
      <c r="B49" s="258"/>
      <c r="C49" s="261"/>
      <c r="D49" s="263"/>
      <c r="E49" s="265"/>
      <c r="F49" s="263"/>
      <c r="G49" s="243"/>
      <c r="H49" s="245"/>
      <c r="I49" s="245"/>
      <c r="J49" s="267"/>
      <c r="K49" s="268"/>
      <c r="L49" s="250"/>
      <c r="M49" s="251"/>
      <c r="N49" s="217"/>
      <c r="O49" s="255"/>
      <c r="P49" s="216"/>
      <c r="Q49" s="217"/>
      <c r="R49" s="218"/>
      <c r="S49" s="219"/>
      <c r="T49" s="223"/>
      <c r="U49" s="212"/>
    </row>
    <row r="50" spans="1:21" x14ac:dyDescent="0.2">
      <c r="A50" s="256">
        <v>14</v>
      </c>
      <c r="B50" s="258"/>
      <c r="C50" s="260" t="s">
        <v>60</v>
      </c>
      <c r="D50" s="262" t="str">
        <f>VLOOKUP(C50,$C$73:$J$78,2,FALSE)</f>
        <v>3</v>
      </c>
      <c r="E50" s="264" t="s">
        <v>61</v>
      </c>
      <c r="F50" s="262">
        <f>VLOOKUP(E50,$E$73:$J$78,2,FALSE)</f>
        <v>1</v>
      </c>
      <c r="G50" s="242">
        <v>0</v>
      </c>
      <c r="H50" s="244" t="e">
        <f>VLOOKUP(G50,$G$73:$H$78,2,FALSE)</f>
        <v>#N/A</v>
      </c>
      <c r="I50" s="244" t="e">
        <f t="shared" ref="I50" si="42">D50&amp;F50&amp;H50</f>
        <v>#N/A</v>
      </c>
      <c r="J50" s="267"/>
      <c r="K50" s="268"/>
      <c r="L50" s="250"/>
      <c r="M50" s="251"/>
      <c r="N50" s="215">
        <f>IFERROR(VLOOKUP(I50,$C$84:$D$137,2,FALSE),0)</f>
        <v>0</v>
      </c>
      <c r="O50" s="254"/>
      <c r="P50" s="214">
        <f>L50*N50</f>
        <v>0</v>
      </c>
      <c r="Q50" s="215"/>
      <c r="R50" s="266">
        <f>'14'!D31</f>
        <v>0</v>
      </c>
      <c r="S50" s="219"/>
      <c r="T50" s="222">
        <f t="shared" ref="T50" si="43">SUM(L50*N50-R50)</f>
        <v>0</v>
      </c>
      <c r="U50" s="211">
        <f t="shared" ref="U50" si="44">MAX(T50,0)</f>
        <v>0</v>
      </c>
    </row>
    <row r="51" spans="1:21" x14ac:dyDescent="0.2">
      <c r="A51" s="257"/>
      <c r="B51" s="258"/>
      <c r="C51" s="261"/>
      <c r="D51" s="263"/>
      <c r="E51" s="265"/>
      <c r="F51" s="263"/>
      <c r="G51" s="243"/>
      <c r="H51" s="245"/>
      <c r="I51" s="245"/>
      <c r="J51" s="267"/>
      <c r="K51" s="268"/>
      <c r="L51" s="250"/>
      <c r="M51" s="251"/>
      <c r="N51" s="217"/>
      <c r="O51" s="255"/>
      <c r="P51" s="216"/>
      <c r="Q51" s="217"/>
      <c r="R51" s="218"/>
      <c r="S51" s="219"/>
      <c r="T51" s="223"/>
      <c r="U51" s="212"/>
    </row>
    <row r="52" spans="1:21" x14ac:dyDescent="0.2">
      <c r="A52" s="256">
        <v>15</v>
      </c>
      <c r="B52" s="258"/>
      <c r="C52" s="260" t="s">
        <v>60</v>
      </c>
      <c r="D52" s="262" t="str">
        <f>VLOOKUP(C52,$C$73:$J$78,2,FALSE)</f>
        <v>3</v>
      </c>
      <c r="E52" s="264" t="s">
        <v>61</v>
      </c>
      <c r="F52" s="262">
        <f>VLOOKUP(E52,$E$73:$J$78,2,FALSE)</f>
        <v>1</v>
      </c>
      <c r="G52" s="242">
        <v>0</v>
      </c>
      <c r="H52" s="244" t="e">
        <f>VLOOKUP(G52,$G$73:$H$78,2,FALSE)</f>
        <v>#N/A</v>
      </c>
      <c r="I52" s="244" t="e">
        <f t="shared" ref="I52" si="45">D52&amp;F52&amp;H52</f>
        <v>#N/A</v>
      </c>
      <c r="J52" s="267"/>
      <c r="K52" s="268"/>
      <c r="L52" s="250"/>
      <c r="M52" s="251"/>
      <c r="N52" s="215">
        <f>IFERROR(VLOOKUP(I52,$C$84:$D$137,2,FALSE),0)</f>
        <v>0</v>
      </c>
      <c r="O52" s="254"/>
      <c r="P52" s="214">
        <f t="shared" ref="P52" si="46">L52*N52</f>
        <v>0</v>
      </c>
      <c r="Q52" s="215"/>
      <c r="R52" s="266">
        <f>'15'!D31</f>
        <v>0</v>
      </c>
      <c r="S52" s="219"/>
      <c r="T52" s="222">
        <f t="shared" ref="T52" si="47">SUM(L52*N52-R52)</f>
        <v>0</v>
      </c>
      <c r="U52" s="211">
        <f t="shared" ref="U52" si="48">MAX(T52,0)</f>
        <v>0</v>
      </c>
    </row>
    <row r="53" spans="1:21" x14ac:dyDescent="0.2">
      <c r="A53" s="257"/>
      <c r="B53" s="258"/>
      <c r="C53" s="261"/>
      <c r="D53" s="263"/>
      <c r="E53" s="265"/>
      <c r="F53" s="263"/>
      <c r="G53" s="243"/>
      <c r="H53" s="245"/>
      <c r="I53" s="245"/>
      <c r="J53" s="267"/>
      <c r="K53" s="268"/>
      <c r="L53" s="250"/>
      <c r="M53" s="251"/>
      <c r="N53" s="217"/>
      <c r="O53" s="255"/>
      <c r="P53" s="216"/>
      <c r="Q53" s="217"/>
      <c r="R53" s="218"/>
      <c r="S53" s="219"/>
      <c r="T53" s="223"/>
      <c r="U53" s="212"/>
    </row>
    <row r="54" spans="1:21" x14ac:dyDescent="0.2">
      <c r="A54" s="256">
        <v>16</v>
      </c>
      <c r="B54" s="258"/>
      <c r="C54" s="260" t="s">
        <v>60</v>
      </c>
      <c r="D54" s="262" t="str">
        <f>VLOOKUP(C54,$C$73:$J$78,2,FALSE)</f>
        <v>3</v>
      </c>
      <c r="E54" s="264" t="s">
        <v>61</v>
      </c>
      <c r="F54" s="262">
        <f>VLOOKUP(E54,$E$73:$J$78,2,FALSE)</f>
        <v>1</v>
      </c>
      <c r="G54" s="242">
        <v>0</v>
      </c>
      <c r="H54" s="244" t="e">
        <f>VLOOKUP(G54,$G$73:$H$78,2,FALSE)</f>
        <v>#N/A</v>
      </c>
      <c r="I54" s="244" t="e">
        <f t="shared" ref="I54" si="49">D54&amp;F54&amp;H54</f>
        <v>#N/A</v>
      </c>
      <c r="J54" s="246"/>
      <c r="K54" s="247"/>
      <c r="L54" s="250"/>
      <c r="M54" s="251"/>
      <c r="N54" s="215">
        <f>IFERROR(VLOOKUP(I54,$C$84:$D$137,2,FALSE),0)</f>
        <v>0</v>
      </c>
      <c r="O54" s="254"/>
      <c r="P54" s="214">
        <f t="shared" ref="P54" si="50">L54*N54</f>
        <v>0</v>
      </c>
      <c r="Q54" s="215"/>
      <c r="R54" s="421">
        <f>'16'!D31</f>
        <v>0</v>
      </c>
      <c r="S54" s="219"/>
      <c r="T54" s="222">
        <f t="shared" ref="T54" si="51">SUM(L54*N54-R54)</f>
        <v>0</v>
      </c>
      <c r="U54" s="211">
        <f t="shared" ref="U54" si="52">MAX(T54,0)</f>
        <v>0</v>
      </c>
    </row>
    <row r="55" spans="1:21" x14ac:dyDescent="0.2">
      <c r="A55" s="257"/>
      <c r="B55" s="258"/>
      <c r="C55" s="261"/>
      <c r="D55" s="263"/>
      <c r="E55" s="265"/>
      <c r="F55" s="263"/>
      <c r="G55" s="243"/>
      <c r="H55" s="245"/>
      <c r="I55" s="245"/>
      <c r="J55" s="246"/>
      <c r="K55" s="247"/>
      <c r="L55" s="250"/>
      <c r="M55" s="251"/>
      <c r="N55" s="217"/>
      <c r="O55" s="255"/>
      <c r="P55" s="216"/>
      <c r="Q55" s="217"/>
      <c r="R55" s="218"/>
      <c r="S55" s="219"/>
      <c r="T55" s="223"/>
      <c r="U55" s="212"/>
    </row>
    <row r="56" spans="1:21" x14ac:dyDescent="0.2">
      <c r="A56" s="256">
        <v>17</v>
      </c>
      <c r="B56" s="258"/>
      <c r="C56" s="260" t="s">
        <v>60</v>
      </c>
      <c r="D56" s="262" t="str">
        <f>VLOOKUP(C56,$C$73:$J$78,2,FALSE)</f>
        <v>3</v>
      </c>
      <c r="E56" s="264" t="s">
        <v>61</v>
      </c>
      <c r="F56" s="262">
        <f>VLOOKUP(E56,$E$73:$J$78,2,FALSE)</f>
        <v>1</v>
      </c>
      <c r="G56" s="242">
        <v>0</v>
      </c>
      <c r="H56" s="244" t="e">
        <f>VLOOKUP(G56,$G$73:$H$78,2,FALSE)</f>
        <v>#N/A</v>
      </c>
      <c r="I56" s="244" t="e">
        <f t="shared" ref="I56" si="53">D56&amp;F56&amp;H56</f>
        <v>#N/A</v>
      </c>
      <c r="J56" s="267"/>
      <c r="K56" s="268"/>
      <c r="L56" s="250"/>
      <c r="M56" s="251"/>
      <c r="N56" s="215">
        <f>IFERROR(VLOOKUP(I56,$C$84:$D$137,2,FALSE),0)</f>
        <v>0</v>
      </c>
      <c r="O56" s="254"/>
      <c r="P56" s="214">
        <f t="shared" ref="P56" si="54">L56*N56</f>
        <v>0</v>
      </c>
      <c r="Q56" s="215"/>
      <c r="R56" s="266">
        <f>'17'!D31</f>
        <v>0</v>
      </c>
      <c r="S56" s="219"/>
      <c r="T56" s="222">
        <f t="shared" ref="T56" si="55">SUM(L56*N56-R56)</f>
        <v>0</v>
      </c>
      <c r="U56" s="211">
        <f t="shared" ref="U56" si="56">MAX(T56,0)</f>
        <v>0</v>
      </c>
    </row>
    <row r="57" spans="1:21" x14ac:dyDescent="0.2">
      <c r="A57" s="257"/>
      <c r="B57" s="258"/>
      <c r="C57" s="261"/>
      <c r="D57" s="263"/>
      <c r="E57" s="265"/>
      <c r="F57" s="263"/>
      <c r="G57" s="243"/>
      <c r="H57" s="245"/>
      <c r="I57" s="245"/>
      <c r="J57" s="267"/>
      <c r="K57" s="268"/>
      <c r="L57" s="250"/>
      <c r="M57" s="251"/>
      <c r="N57" s="217"/>
      <c r="O57" s="255"/>
      <c r="P57" s="216"/>
      <c r="Q57" s="217"/>
      <c r="R57" s="218"/>
      <c r="S57" s="219"/>
      <c r="T57" s="223"/>
      <c r="U57" s="212"/>
    </row>
    <row r="58" spans="1:21" x14ac:dyDescent="0.2">
      <c r="A58" s="256">
        <v>18</v>
      </c>
      <c r="B58" s="258"/>
      <c r="C58" s="260" t="s">
        <v>60</v>
      </c>
      <c r="D58" s="262" t="str">
        <f>VLOOKUP(C58,$C$73:$J$78,2,FALSE)</f>
        <v>3</v>
      </c>
      <c r="E58" s="264" t="s">
        <v>61</v>
      </c>
      <c r="F58" s="262">
        <f>VLOOKUP(E58,$E$73:$J$78,2,FALSE)</f>
        <v>1</v>
      </c>
      <c r="G58" s="242">
        <v>0</v>
      </c>
      <c r="H58" s="244" t="e">
        <f>VLOOKUP(G58,$G$73:$H$78,2,FALSE)</f>
        <v>#N/A</v>
      </c>
      <c r="I58" s="244" t="e">
        <f t="shared" ref="I58" si="57">D58&amp;F58&amp;H58</f>
        <v>#N/A</v>
      </c>
      <c r="J58" s="246"/>
      <c r="K58" s="247"/>
      <c r="L58" s="250"/>
      <c r="M58" s="251"/>
      <c r="N58" s="215">
        <f>IFERROR(VLOOKUP(I58,$C$84:$D$137,2,FALSE),0)</f>
        <v>0</v>
      </c>
      <c r="O58" s="254"/>
      <c r="P58" s="214">
        <f t="shared" ref="P58" si="58">L58*N58</f>
        <v>0</v>
      </c>
      <c r="Q58" s="215"/>
      <c r="R58" s="421">
        <f>'18'!D31</f>
        <v>0</v>
      </c>
      <c r="S58" s="219"/>
      <c r="T58" s="222">
        <f t="shared" ref="T58" si="59">SUM(L58*N58-R58)</f>
        <v>0</v>
      </c>
      <c r="U58" s="211">
        <f t="shared" ref="U58" si="60">MAX(T58,0)</f>
        <v>0</v>
      </c>
    </row>
    <row r="59" spans="1:21" x14ac:dyDescent="0.2">
      <c r="A59" s="257"/>
      <c r="B59" s="258"/>
      <c r="C59" s="261"/>
      <c r="D59" s="263"/>
      <c r="E59" s="265"/>
      <c r="F59" s="263"/>
      <c r="G59" s="243"/>
      <c r="H59" s="245"/>
      <c r="I59" s="245"/>
      <c r="J59" s="246"/>
      <c r="K59" s="247"/>
      <c r="L59" s="250"/>
      <c r="M59" s="251"/>
      <c r="N59" s="217"/>
      <c r="O59" s="255"/>
      <c r="P59" s="216"/>
      <c r="Q59" s="217"/>
      <c r="R59" s="218"/>
      <c r="S59" s="219"/>
      <c r="T59" s="223"/>
      <c r="U59" s="212"/>
    </row>
    <row r="60" spans="1:21" x14ac:dyDescent="0.2">
      <c r="A60" s="256">
        <v>19</v>
      </c>
      <c r="B60" s="258"/>
      <c r="C60" s="260" t="s">
        <v>60</v>
      </c>
      <c r="D60" s="262" t="str">
        <f>VLOOKUP(C60,$C$73:$J$78,2,FALSE)</f>
        <v>3</v>
      </c>
      <c r="E60" s="264" t="s">
        <v>61</v>
      </c>
      <c r="F60" s="262">
        <f>VLOOKUP(E60,$E$73:$J$78,2,FALSE)</f>
        <v>1</v>
      </c>
      <c r="G60" s="242">
        <v>0</v>
      </c>
      <c r="H60" s="244" t="e">
        <f>VLOOKUP(G60,$G$73:$H$78,2,FALSE)</f>
        <v>#N/A</v>
      </c>
      <c r="I60" s="244" t="e">
        <f t="shared" ref="I60" si="61">D60&amp;F60&amp;H60</f>
        <v>#N/A</v>
      </c>
      <c r="J60" s="246"/>
      <c r="K60" s="247"/>
      <c r="L60" s="250"/>
      <c r="M60" s="251"/>
      <c r="N60" s="215">
        <f>IFERROR(VLOOKUP(I60,$C$84:$D$137,2,FALSE),0)</f>
        <v>0</v>
      </c>
      <c r="O60" s="254"/>
      <c r="P60" s="214">
        <f t="shared" ref="P60" si="62">L60*N60</f>
        <v>0</v>
      </c>
      <c r="Q60" s="215"/>
      <c r="R60" s="421">
        <f>'19'!D31</f>
        <v>0</v>
      </c>
      <c r="S60" s="219"/>
      <c r="T60" s="222">
        <f t="shared" ref="T60" si="63">SUM(L60*N60-R60)</f>
        <v>0</v>
      </c>
      <c r="U60" s="211">
        <f t="shared" ref="U60" si="64">MAX(T60,0)</f>
        <v>0</v>
      </c>
    </row>
    <row r="61" spans="1:21" x14ac:dyDescent="0.2">
      <c r="A61" s="257"/>
      <c r="B61" s="258"/>
      <c r="C61" s="261"/>
      <c r="D61" s="263"/>
      <c r="E61" s="265"/>
      <c r="F61" s="263"/>
      <c r="G61" s="243"/>
      <c r="H61" s="245"/>
      <c r="I61" s="245"/>
      <c r="J61" s="246"/>
      <c r="K61" s="247"/>
      <c r="L61" s="250"/>
      <c r="M61" s="251"/>
      <c r="N61" s="217"/>
      <c r="O61" s="255"/>
      <c r="P61" s="216"/>
      <c r="Q61" s="217"/>
      <c r="R61" s="218"/>
      <c r="S61" s="219"/>
      <c r="T61" s="223"/>
      <c r="U61" s="212"/>
    </row>
    <row r="62" spans="1:21" x14ac:dyDescent="0.2">
      <c r="A62" s="256">
        <v>20</v>
      </c>
      <c r="B62" s="258"/>
      <c r="C62" s="260" t="s">
        <v>60</v>
      </c>
      <c r="D62" s="262" t="str">
        <f t="shared" ref="D62" si="65">VLOOKUP(C62,$C$73:$J$78,2,FALSE)</f>
        <v>3</v>
      </c>
      <c r="E62" s="264" t="s">
        <v>61</v>
      </c>
      <c r="F62" s="262">
        <f t="shared" ref="F62" si="66">VLOOKUP(E62,$E$73:$J$78,2,FALSE)</f>
        <v>1</v>
      </c>
      <c r="G62" s="242">
        <v>0</v>
      </c>
      <c r="H62" s="244" t="e">
        <f t="shared" ref="H62" si="67">VLOOKUP(G62,$G$73:$H$78,2,FALSE)</f>
        <v>#N/A</v>
      </c>
      <c r="I62" s="244" t="e">
        <f t="shared" ref="I62" si="68">D62&amp;F62&amp;H62</f>
        <v>#N/A</v>
      </c>
      <c r="J62" s="246"/>
      <c r="K62" s="247"/>
      <c r="L62" s="250"/>
      <c r="M62" s="251"/>
      <c r="N62" s="215">
        <f>IFERROR(VLOOKUP(I62,$C$84:$D$137,2,FALSE),0)</f>
        <v>0</v>
      </c>
      <c r="O62" s="254"/>
      <c r="P62" s="214">
        <f t="shared" ref="P62" si="69">L62*N62</f>
        <v>0</v>
      </c>
      <c r="Q62" s="215"/>
      <c r="R62" s="421">
        <f>'20'!D31</f>
        <v>0</v>
      </c>
      <c r="S62" s="219"/>
      <c r="T62" s="222">
        <f t="shared" ref="T62" si="70">SUM(L62*N62-R62)</f>
        <v>0</v>
      </c>
      <c r="U62" s="211">
        <f t="shared" ref="U62" si="71">MAX(T62,0)</f>
        <v>0</v>
      </c>
    </row>
    <row r="63" spans="1:21" ht="13.8" thickBot="1" x14ac:dyDescent="0.25">
      <c r="A63" s="257"/>
      <c r="B63" s="259"/>
      <c r="C63" s="261"/>
      <c r="D63" s="263"/>
      <c r="E63" s="265"/>
      <c r="F63" s="263"/>
      <c r="G63" s="243"/>
      <c r="H63" s="245"/>
      <c r="I63" s="245"/>
      <c r="J63" s="248"/>
      <c r="K63" s="249"/>
      <c r="L63" s="252"/>
      <c r="M63" s="253"/>
      <c r="N63" s="217"/>
      <c r="O63" s="255"/>
      <c r="P63" s="216"/>
      <c r="Q63" s="217"/>
      <c r="R63" s="220"/>
      <c r="S63" s="221"/>
      <c r="T63" s="223"/>
      <c r="U63" s="212"/>
    </row>
    <row r="64" spans="1:21" x14ac:dyDescent="0.2">
      <c r="A64" s="224" t="s">
        <v>18</v>
      </c>
      <c r="B64" s="225"/>
      <c r="C64" s="226"/>
      <c r="D64" s="226"/>
      <c r="E64" s="226"/>
      <c r="F64" s="226"/>
      <c r="G64" s="226"/>
      <c r="H64" s="226"/>
      <c r="I64" s="226"/>
      <c r="J64" s="225"/>
      <c r="K64" s="227"/>
      <c r="L64" s="231"/>
      <c r="M64" s="231"/>
      <c r="N64" s="233"/>
      <c r="O64" s="233"/>
      <c r="P64" s="234">
        <f>SUM(P24:Q63)</f>
        <v>0</v>
      </c>
      <c r="Q64" s="235"/>
      <c r="R64" s="238">
        <f>SUM(R24:S63)</f>
        <v>0</v>
      </c>
      <c r="S64" s="238"/>
      <c r="T64" s="240">
        <f>SUM(T24:T63)</f>
        <v>0</v>
      </c>
      <c r="U64" s="211">
        <f>SUM(U24:U63)</f>
        <v>0</v>
      </c>
    </row>
    <row r="65" spans="1:21" x14ac:dyDescent="0.2">
      <c r="A65" s="228"/>
      <c r="B65" s="229"/>
      <c r="C65" s="229"/>
      <c r="D65" s="229"/>
      <c r="E65" s="229"/>
      <c r="F65" s="229"/>
      <c r="G65" s="229"/>
      <c r="H65" s="229"/>
      <c r="I65" s="229"/>
      <c r="J65" s="229"/>
      <c r="K65" s="230"/>
      <c r="L65" s="232"/>
      <c r="M65" s="232"/>
      <c r="N65" s="233"/>
      <c r="O65" s="233"/>
      <c r="P65" s="236"/>
      <c r="Q65" s="237"/>
      <c r="R65" s="239"/>
      <c r="S65" s="239"/>
      <c r="T65" s="241"/>
      <c r="U65" s="212"/>
    </row>
    <row r="66" spans="1:21" s="87" customFormat="1" x14ac:dyDescent="0.2">
      <c r="A66" s="87" t="s">
        <v>62</v>
      </c>
    </row>
    <row r="67" spans="1:21" ht="14.25" customHeight="1" x14ac:dyDescent="0.2">
      <c r="A67" s="213" t="s">
        <v>63</v>
      </c>
      <c r="B67" s="213"/>
      <c r="C67" s="213"/>
      <c r="D67" s="213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T67" s="213"/>
      <c r="U67" s="213"/>
    </row>
    <row r="68" spans="1:21" x14ac:dyDescent="0.2">
      <c r="A68" s="213" t="s">
        <v>64</v>
      </c>
      <c r="B68" s="213"/>
      <c r="C68" s="213"/>
      <c r="D68" s="213"/>
      <c r="E68" s="213"/>
      <c r="F68" s="213"/>
      <c r="G68" s="213"/>
      <c r="H68" s="213"/>
      <c r="I68" s="213"/>
      <c r="J68" s="213"/>
      <c r="K68" s="213"/>
      <c r="L68" s="213"/>
      <c r="M68" s="213"/>
      <c r="N68" s="213"/>
      <c r="O68" s="213"/>
      <c r="P68" s="213"/>
      <c r="Q68" s="213"/>
      <c r="R68" s="213"/>
      <c r="S68" s="213"/>
      <c r="T68" s="213"/>
      <c r="U68" s="213"/>
    </row>
    <row r="69" spans="1:21" x14ac:dyDescent="0.2">
      <c r="A69" s="213" t="s">
        <v>65</v>
      </c>
      <c r="B69" s="213"/>
      <c r="C69" s="213"/>
      <c r="D69" s="213"/>
      <c r="E69" s="213"/>
      <c r="F69" s="213"/>
      <c r="G69" s="213"/>
      <c r="H69" s="213"/>
      <c r="I69" s="213"/>
      <c r="J69" s="213"/>
      <c r="K69" s="213"/>
      <c r="L69" s="213"/>
      <c r="M69" s="213"/>
      <c r="N69" s="213"/>
      <c r="O69" s="213"/>
      <c r="P69" s="213"/>
      <c r="Q69" s="213"/>
      <c r="R69" s="213"/>
      <c r="S69" s="213"/>
      <c r="T69" s="213"/>
      <c r="U69" s="213"/>
    </row>
    <row r="70" spans="1:21" x14ac:dyDescent="0.2">
      <c r="A70" s="213" t="s">
        <v>66</v>
      </c>
      <c r="B70" s="213"/>
      <c r="C70" s="213"/>
      <c r="D70" s="213"/>
      <c r="E70" s="213"/>
      <c r="F70" s="213"/>
      <c r="G70" s="213"/>
      <c r="H70" s="213"/>
      <c r="I70" s="213"/>
      <c r="J70" s="213"/>
      <c r="K70" s="213"/>
      <c r="L70" s="213"/>
      <c r="M70" s="213"/>
      <c r="N70" s="213"/>
      <c r="O70" s="213"/>
      <c r="P70" s="213"/>
      <c r="Q70" s="213"/>
      <c r="R70" s="213"/>
      <c r="S70" s="213"/>
      <c r="T70" s="213"/>
      <c r="U70" s="213"/>
    </row>
    <row r="71" spans="1:21" x14ac:dyDescent="0.2">
      <c r="A71" s="70" t="s">
        <v>204</v>
      </c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</row>
    <row r="72" spans="1:21" hidden="1" x14ac:dyDescent="0.2">
      <c r="C72" s="69" t="s">
        <v>67</v>
      </c>
      <c r="E72" s="69" t="s">
        <v>19</v>
      </c>
      <c r="G72" s="69" t="s">
        <v>68</v>
      </c>
    </row>
    <row r="73" spans="1:21" ht="30" hidden="1" customHeight="1" x14ac:dyDescent="0.2">
      <c r="C73" s="88" t="s">
        <v>69</v>
      </c>
      <c r="D73" s="89" t="s">
        <v>70</v>
      </c>
      <c r="E73" s="89" t="s">
        <v>61</v>
      </c>
      <c r="F73" s="89">
        <v>1</v>
      </c>
      <c r="G73" s="89" t="s">
        <v>71</v>
      </c>
      <c r="H73" s="89">
        <v>1</v>
      </c>
      <c r="I73" s="89"/>
      <c r="J73" s="90"/>
    </row>
    <row r="74" spans="1:21" ht="30" hidden="1" customHeight="1" x14ac:dyDescent="0.2">
      <c r="C74" s="91" t="s">
        <v>72</v>
      </c>
      <c r="D74" s="89" t="s">
        <v>73</v>
      </c>
      <c r="E74" s="89" t="s">
        <v>74</v>
      </c>
      <c r="F74" s="89">
        <v>2</v>
      </c>
      <c r="G74" s="89">
        <v>2</v>
      </c>
      <c r="H74" s="89">
        <v>2</v>
      </c>
      <c r="I74" s="89"/>
      <c r="J74" s="90"/>
    </row>
    <row r="75" spans="1:21" ht="30" hidden="1" customHeight="1" x14ac:dyDescent="0.2">
      <c r="C75" s="91" t="s">
        <v>75</v>
      </c>
      <c r="D75" s="89" t="s">
        <v>76</v>
      </c>
      <c r="E75" s="89" t="s">
        <v>77</v>
      </c>
      <c r="F75" s="89">
        <v>3</v>
      </c>
      <c r="G75" s="89">
        <v>3</v>
      </c>
      <c r="H75" s="89">
        <v>3</v>
      </c>
      <c r="I75" s="89"/>
      <c r="J75" s="90"/>
    </row>
    <row r="76" spans="1:21" ht="30" hidden="1" customHeight="1" x14ac:dyDescent="0.2">
      <c r="C76" s="89"/>
      <c r="D76" s="89"/>
      <c r="E76" s="89"/>
      <c r="F76" s="89"/>
      <c r="G76" s="89">
        <v>4</v>
      </c>
      <c r="H76" s="89">
        <v>4</v>
      </c>
      <c r="I76" s="89"/>
      <c r="J76" s="90"/>
    </row>
    <row r="77" spans="1:21" ht="30" hidden="1" customHeight="1" x14ac:dyDescent="0.2">
      <c r="C77" s="92"/>
      <c r="D77" s="90"/>
      <c r="E77" s="90"/>
      <c r="F77" s="89"/>
      <c r="G77" s="89">
        <v>5</v>
      </c>
      <c r="H77" s="89">
        <v>5</v>
      </c>
      <c r="I77" s="89"/>
      <c r="J77" s="90"/>
    </row>
    <row r="78" spans="1:21" ht="30" hidden="1" customHeight="1" x14ac:dyDescent="0.2">
      <c r="C78" s="90"/>
      <c r="D78" s="90"/>
      <c r="E78" s="90"/>
      <c r="F78" s="89"/>
      <c r="G78" s="89">
        <v>6</v>
      </c>
      <c r="H78" s="89">
        <v>6</v>
      </c>
      <c r="I78" s="89"/>
      <c r="J78" s="90"/>
    </row>
    <row r="79" spans="1:21" ht="30" customHeight="1" x14ac:dyDescent="0.2"/>
    <row r="80" spans="1:21" ht="30" customHeight="1" x14ac:dyDescent="0.2"/>
    <row r="81" spans="3:10" ht="30" customHeight="1" x14ac:dyDescent="0.2"/>
    <row r="82" spans="3:10" ht="30" customHeight="1" x14ac:dyDescent="0.2">
      <c r="C82" s="93"/>
    </row>
    <row r="83" spans="3:10" ht="30" hidden="1" customHeight="1" x14ac:dyDescent="0.2"/>
    <row r="84" spans="3:10" ht="30" hidden="1" customHeight="1" x14ac:dyDescent="0.2">
      <c r="C84" s="94" t="s">
        <v>78</v>
      </c>
      <c r="D84" s="94">
        <v>108000</v>
      </c>
      <c r="E84" s="95"/>
      <c r="F84" s="95"/>
      <c r="G84" s="95"/>
      <c r="H84" s="96"/>
      <c r="I84" s="96"/>
      <c r="J84" s="96"/>
    </row>
    <row r="85" spans="3:10" ht="30" hidden="1" customHeight="1" x14ac:dyDescent="0.2">
      <c r="C85" s="94" t="s">
        <v>79</v>
      </c>
      <c r="D85" s="94">
        <v>122000</v>
      </c>
      <c r="E85" s="95"/>
      <c r="F85" s="95"/>
      <c r="G85" s="95"/>
      <c r="H85" s="96"/>
      <c r="I85" s="96"/>
      <c r="J85" s="96"/>
    </row>
    <row r="86" spans="3:10" ht="30" hidden="1" customHeight="1" x14ac:dyDescent="0.2">
      <c r="C86" s="94" t="s">
        <v>80</v>
      </c>
      <c r="D86" s="94">
        <v>127000</v>
      </c>
      <c r="E86" s="95"/>
      <c r="F86" s="95"/>
      <c r="G86" s="95"/>
      <c r="H86" s="96"/>
      <c r="I86" s="96"/>
      <c r="J86" s="96"/>
    </row>
    <row r="87" spans="3:10" ht="30" hidden="1" customHeight="1" x14ac:dyDescent="0.2">
      <c r="C87" s="94" t="s">
        <v>81</v>
      </c>
      <c r="D87" s="94">
        <v>151000</v>
      </c>
      <c r="E87" s="95"/>
      <c r="F87" s="95"/>
      <c r="G87" s="95"/>
      <c r="H87" s="96"/>
      <c r="I87" s="96"/>
      <c r="J87" s="96"/>
    </row>
    <row r="88" spans="3:10" ht="30" hidden="1" customHeight="1" x14ac:dyDescent="0.2">
      <c r="C88" s="94" t="s">
        <v>82</v>
      </c>
      <c r="D88" s="94">
        <v>188000</v>
      </c>
      <c r="E88" s="95"/>
      <c r="F88" s="95"/>
      <c r="G88" s="95"/>
      <c r="H88" s="96"/>
      <c r="I88" s="96"/>
      <c r="J88" s="96"/>
    </row>
    <row r="89" spans="3:10" ht="30" hidden="1" customHeight="1" x14ac:dyDescent="0.2">
      <c r="C89" s="94" t="s">
        <v>83</v>
      </c>
      <c r="D89" s="94">
        <v>227000</v>
      </c>
      <c r="E89" s="95"/>
      <c r="F89" s="95"/>
      <c r="G89" s="95"/>
      <c r="H89" s="96"/>
      <c r="I89" s="96"/>
      <c r="J89" s="96"/>
    </row>
    <row r="90" spans="3:10" ht="30" hidden="1" customHeight="1" x14ac:dyDescent="0.2">
      <c r="C90" s="94" t="s">
        <v>84</v>
      </c>
      <c r="D90" s="94">
        <v>93000</v>
      </c>
    </row>
    <row r="91" spans="3:10" ht="30" hidden="1" customHeight="1" x14ac:dyDescent="0.2">
      <c r="C91" s="94" t="s">
        <v>85</v>
      </c>
      <c r="D91" s="94">
        <v>107000</v>
      </c>
    </row>
    <row r="92" spans="3:10" ht="30" hidden="1" customHeight="1" x14ac:dyDescent="0.2">
      <c r="C92" s="94" t="s">
        <v>86</v>
      </c>
      <c r="D92" s="94">
        <v>126000</v>
      </c>
    </row>
    <row r="93" spans="3:10" ht="30" hidden="1" customHeight="1" x14ac:dyDescent="0.2">
      <c r="C93" s="94" t="s">
        <v>87</v>
      </c>
      <c r="D93" s="94">
        <v>146000</v>
      </c>
    </row>
    <row r="94" spans="3:10" ht="30" hidden="1" customHeight="1" x14ac:dyDescent="0.2">
      <c r="C94" s="94" t="s">
        <v>88</v>
      </c>
      <c r="D94" s="94">
        <v>177000</v>
      </c>
    </row>
    <row r="95" spans="3:10" ht="30" hidden="1" customHeight="1" x14ac:dyDescent="0.2">
      <c r="C95" s="94" t="s">
        <v>89</v>
      </c>
      <c r="D95" s="94">
        <v>216000</v>
      </c>
    </row>
    <row r="96" spans="3:10" ht="30" hidden="1" customHeight="1" x14ac:dyDescent="0.2">
      <c r="C96" s="94" t="s">
        <v>90</v>
      </c>
      <c r="D96" s="94">
        <v>83000</v>
      </c>
    </row>
    <row r="97" spans="3:4" ht="30" hidden="1" customHeight="1" x14ac:dyDescent="0.2">
      <c r="C97" s="94" t="s">
        <v>91</v>
      </c>
      <c r="D97" s="94">
        <v>97000</v>
      </c>
    </row>
    <row r="98" spans="3:4" ht="30" hidden="1" customHeight="1" x14ac:dyDescent="0.2">
      <c r="C98" s="94" t="s">
        <v>92</v>
      </c>
      <c r="D98" s="94">
        <v>119000</v>
      </c>
    </row>
    <row r="99" spans="3:4" ht="30" hidden="1" customHeight="1" x14ac:dyDescent="0.2">
      <c r="C99" s="94" t="s">
        <v>93</v>
      </c>
      <c r="D99" s="94">
        <v>139000</v>
      </c>
    </row>
    <row r="100" spans="3:4" ht="30" hidden="1" customHeight="1" x14ac:dyDescent="0.2">
      <c r="C100" s="94" t="s">
        <v>94</v>
      </c>
      <c r="D100" s="94">
        <v>170000</v>
      </c>
    </row>
    <row r="101" spans="3:4" ht="30" hidden="1" customHeight="1" x14ac:dyDescent="0.2">
      <c r="C101" s="94" t="s">
        <v>95</v>
      </c>
      <c r="D101" s="94">
        <v>210000</v>
      </c>
    </row>
    <row r="102" spans="3:4" ht="30" hidden="1" customHeight="1" x14ac:dyDescent="0.2">
      <c r="C102" s="94" t="s">
        <v>96</v>
      </c>
      <c r="D102" s="94">
        <v>94000</v>
      </c>
    </row>
    <row r="103" spans="3:4" ht="30" hidden="1" customHeight="1" x14ac:dyDescent="0.2">
      <c r="C103" s="94" t="s">
        <v>97</v>
      </c>
      <c r="D103" s="94">
        <v>107000</v>
      </c>
    </row>
    <row r="104" spans="3:4" ht="30" hidden="1" customHeight="1" x14ac:dyDescent="0.2">
      <c r="C104" s="94" t="s">
        <v>98</v>
      </c>
      <c r="D104" s="94">
        <v>112000</v>
      </c>
    </row>
    <row r="105" spans="3:4" ht="30" hidden="1" customHeight="1" x14ac:dyDescent="0.2">
      <c r="C105" s="94" t="s">
        <v>99</v>
      </c>
      <c r="D105" s="94">
        <v>136000</v>
      </c>
    </row>
    <row r="106" spans="3:4" ht="30" hidden="1" customHeight="1" x14ac:dyDescent="0.2">
      <c r="C106" s="94" t="s">
        <v>100</v>
      </c>
      <c r="D106" s="94">
        <v>172000</v>
      </c>
    </row>
    <row r="107" spans="3:4" ht="30" hidden="1" customHeight="1" x14ac:dyDescent="0.2">
      <c r="C107" s="94" t="s">
        <v>101</v>
      </c>
      <c r="D107" s="94">
        <v>213000</v>
      </c>
    </row>
    <row r="108" spans="3:4" ht="30" hidden="1" customHeight="1" x14ac:dyDescent="0.2">
      <c r="C108" s="94" t="s">
        <v>102</v>
      </c>
      <c r="D108" s="94">
        <v>79000</v>
      </c>
    </row>
    <row r="109" spans="3:4" ht="30" hidden="1" customHeight="1" x14ac:dyDescent="0.2">
      <c r="C109" s="94" t="s">
        <v>103</v>
      </c>
      <c r="D109" s="94">
        <v>92000</v>
      </c>
    </row>
    <row r="110" spans="3:4" ht="30" hidden="1" customHeight="1" x14ac:dyDescent="0.2">
      <c r="C110" s="94" t="s">
        <v>104</v>
      </c>
      <c r="D110" s="94">
        <v>111000</v>
      </c>
    </row>
    <row r="111" spans="3:4" ht="30" hidden="1" customHeight="1" x14ac:dyDescent="0.2">
      <c r="C111" s="94" t="s">
        <v>105</v>
      </c>
      <c r="D111" s="94">
        <v>131000</v>
      </c>
    </row>
    <row r="112" spans="3:4" ht="30" hidden="1" customHeight="1" x14ac:dyDescent="0.2">
      <c r="C112" s="94" t="s">
        <v>106</v>
      </c>
      <c r="D112" s="94">
        <v>161000</v>
      </c>
    </row>
    <row r="113" spans="3:4" ht="30" hidden="1" customHeight="1" x14ac:dyDescent="0.2">
      <c r="C113" s="94" t="s">
        <v>107</v>
      </c>
      <c r="D113" s="94">
        <v>201000</v>
      </c>
    </row>
    <row r="114" spans="3:4" ht="30" hidden="1" customHeight="1" x14ac:dyDescent="0.2">
      <c r="C114" s="94" t="s">
        <v>108</v>
      </c>
      <c r="D114" s="94">
        <v>69000</v>
      </c>
    </row>
    <row r="115" spans="3:4" ht="30" hidden="1" customHeight="1" x14ac:dyDescent="0.2">
      <c r="C115" s="94" t="s">
        <v>109</v>
      </c>
      <c r="D115" s="94">
        <v>82000</v>
      </c>
    </row>
    <row r="116" spans="3:4" ht="30" hidden="1" customHeight="1" x14ac:dyDescent="0.2">
      <c r="C116" s="94" t="s">
        <v>110</v>
      </c>
      <c r="D116" s="94">
        <v>104000</v>
      </c>
    </row>
    <row r="117" spans="3:4" ht="30" hidden="1" customHeight="1" x14ac:dyDescent="0.2">
      <c r="C117" s="94" t="s">
        <v>111</v>
      </c>
      <c r="D117" s="94">
        <v>124000</v>
      </c>
    </row>
    <row r="118" spans="3:4" ht="30" hidden="1" customHeight="1" x14ac:dyDescent="0.2">
      <c r="C118" s="94" t="s">
        <v>112</v>
      </c>
      <c r="D118" s="94">
        <v>154000</v>
      </c>
    </row>
    <row r="119" spans="3:4" ht="30" hidden="1" customHeight="1" x14ac:dyDescent="0.2">
      <c r="C119" s="94" t="s">
        <v>113</v>
      </c>
      <c r="D119" s="94">
        <v>196000</v>
      </c>
    </row>
    <row r="120" spans="3:4" ht="30" hidden="1" customHeight="1" x14ac:dyDescent="0.2">
      <c r="C120" s="94" t="s">
        <v>114</v>
      </c>
      <c r="D120" s="94">
        <v>85000</v>
      </c>
    </row>
    <row r="121" spans="3:4" ht="30" hidden="1" customHeight="1" x14ac:dyDescent="0.2">
      <c r="C121" s="94" t="s">
        <v>115</v>
      </c>
      <c r="D121" s="94">
        <v>97000</v>
      </c>
    </row>
    <row r="122" spans="3:4" ht="30" hidden="1" customHeight="1" x14ac:dyDescent="0.2">
      <c r="C122" s="94" t="s">
        <v>116</v>
      </c>
      <c r="D122" s="94">
        <v>102000</v>
      </c>
    </row>
    <row r="123" spans="3:4" ht="30" hidden="1" customHeight="1" x14ac:dyDescent="0.2">
      <c r="C123" s="94" t="s">
        <v>117</v>
      </c>
      <c r="D123" s="94">
        <v>126000</v>
      </c>
    </row>
    <row r="124" spans="3:4" ht="30" hidden="1" customHeight="1" x14ac:dyDescent="0.2">
      <c r="C124" s="94" t="s">
        <v>118</v>
      </c>
      <c r="D124" s="94">
        <v>162000</v>
      </c>
    </row>
    <row r="125" spans="3:4" ht="30" hidden="1" customHeight="1" x14ac:dyDescent="0.2">
      <c r="C125" s="94" t="s">
        <v>119</v>
      </c>
      <c r="D125" s="94">
        <v>203000</v>
      </c>
    </row>
    <row r="126" spans="3:4" ht="30" hidden="1" customHeight="1" x14ac:dyDescent="0.2">
      <c r="C126" s="94" t="s">
        <v>120</v>
      </c>
      <c r="D126" s="94">
        <v>70000</v>
      </c>
    </row>
    <row r="127" spans="3:4" ht="30" hidden="1" customHeight="1" x14ac:dyDescent="0.2">
      <c r="C127" s="94" t="s">
        <v>121</v>
      </c>
      <c r="D127" s="94">
        <v>82000</v>
      </c>
    </row>
    <row r="128" spans="3:4" ht="30" hidden="1" customHeight="1" x14ac:dyDescent="0.2">
      <c r="C128" s="94" t="s">
        <v>122</v>
      </c>
      <c r="D128" s="94">
        <v>101000</v>
      </c>
    </row>
    <row r="129" spans="3:4" ht="30" hidden="1" customHeight="1" x14ac:dyDescent="0.2">
      <c r="C129" s="94" t="s">
        <v>123</v>
      </c>
      <c r="D129" s="94">
        <v>121000</v>
      </c>
    </row>
    <row r="130" spans="3:4" ht="30" hidden="1" customHeight="1" x14ac:dyDescent="0.2">
      <c r="C130" s="94" t="s">
        <v>124</v>
      </c>
      <c r="D130" s="94">
        <v>151000</v>
      </c>
    </row>
    <row r="131" spans="3:4" ht="30" hidden="1" customHeight="1" x14ac:dyDescent="0.2">
      <c r="C131" s="94" t="s">
        <v>125</v>
      </c>
      <c r="D131" s="94">
        <v>191000</v>
      </c>
    </row>
    <row r="132" spans="3:4" ht="30" hidden="1" customHeight="1" x14ac:dyDescent="0.2">
      <c r="C132" s="94" t="s">
        <v>126</v>
      </c>
      <c r="D132" s="94">
        <v>60000</v>
      </c>
    </row>
    <row r="133" spans="3:4" ht="30" hidden="1" customHeight="1" x14ac:dyDescent="0.2">
      <c r="C133" s="94" t="s">
        <v>127</v>
      </c>
      <c r="D133" s="94">
        <v>72000</v>
      </c>
    </row>
    <row r="134" spans="3:4" ht="30" hidden="1" customHeight="1" x14ac:dyDescent="0.2">
      <c r="C134" s="94" t="s">
        <v>128</v>
      </c>
      <c r="D134" s="94">
        <v>94000</v>
      </c>
    </row>
    <row r="135" spans="3:4" ht="30" hidden="1" customHeight="1" x14ac:dyDescent="0.2">
      <c r="C135" s="94" t="s">
        <v>129</v>
      </c>
      <c r="D135" s="94">
        <v>114000</v>
      </c>
    </row>
    <row r="136" spans="3:4" ht="30" hidden="1" customHeight="1" x14ac:dyDescent="0.2">
      <c r="C136" s="94" t="s">
        <v>130</v>
      </c>
      <c r="D136" s="94">
        <v>144000</v>
      </c>
    </row>
    <row r="137" spans="3:4" ht="30" hidden="1" customHeight="1" x14ac:dyDescent="0.2">
      <c r="C137" s="94" t="s">
        <v>131</v>
      </c>
      <c r="D137" s="94">
        <v>186000</v>
      </c>
    </row>
    <row r="138" spans="3:4" ht="30" customHeight="1" x14ac:dyDescent="0.2">
      <c r="C138" s="95"/>
      <c r="D138" s="95"/>
    </row>
    <row r="139" spans="3:4" ht="30" customHeight="1" x14ac:dyDescent="0.2">
      <c r="C139" s="95"/>
      <c r="D139" s="95"/>
    </row>
    <row r="140" spans="3:4" ht="30" customHeight="1" x14ac:dyDescent="0.2">
      <c r="C140" s="95"/>
      <c r="D140" s="95"/>
    </row>
    <row r="141" spans="3:4" ht="30" customHeight="1" x14ac:dyDescent="0.2">
      <c r="C141" s="95"/>
      <c r="D141" s="95"/>
    </row>
    <row r="142" spans="3:4" ht="30" customHeight="1" x14ac:dyDescent="0.2">
      <c r="C142" s="95"/>
      <c r="D142" s="95"/>
    </row>
    <row r="143" spans="3:4" ht="30" customHeight="1" x14ac:dyDescent="0.2">
      <c r="C143" s="95"/>
      <c r="D143" s="95"/>
    </row>
    <row r="144" spans="3:4" ht="30" customHeight="1" x14ac:dyDescent="0.2">
      <c r="C144" s="95"/>
      <c r="D144" s="95"/>
    </row>
    <row r="145" spans="3:4" ht="30" customHeight="1" x14ac:dyDescent="0.2">
      <c r="C145" s="95"/>
      <c r="D145" s="95"/>
    </row>
    <row r="146" spans="3:4" ht="30" customHeight="1" x14ac:dyDescent="0.2">
      <c r="C146" s="95"/>
      <c r="D146" s="95"/>
    </row>
    <row r="147" spans="3:4" ht="30" customHeight="1" x14ac:dyDescent="0.2">
      <c r="C147" s="95"/>
      <c r="D147" s="95"/>
    </row>
    <row r="148" spans="3:4" x14ac:dyDescent="0.2">
      <c r="C148" s="95"/>
      <c r="D148" s="95"/>
    </row>
    <row r="149" spans="3:4" x14ac:dyDescent="0.2">
      <c r="C149" s="95"/>
      <c r="D149" s="95"/>
    </row>
    <row r="150" spans="3:4" x14ac:dyDescent="0.2">
      <c r="C150" s="95"/>
      <c r="D150" s="95"/>
    </row>
    <row r="151" spans="3:4" x14ac:dyDescent="0.2">
      <c r="C151" s="95"/>
      <c r="D151" s="95"/>
    </row>
  </sheetData>
  <sheetProtection formatRows="0" insertRows="0"/>
  <dataConsolidate/>
  <mergeCells count="365">
    <mergeCell ref="R4:U4"/>
    <mergeCell ref="R5:U5"/>
    <mergeCell ref="P4:Q4"/>
    <mergeCell ref="P5:Q5"/>
    <mergeCell ref="P6:Q6"/>
    <mergeCell ref="U64:U65"/>
    <mergeCell ref="A67:U67"/>
    <mergeCell ref="A68:U68"/>
    <mergeCell ref="A69:U69"/>
    <mergeCell ref="P60:Q61"/>
    <mergeCell ref="R60:S61"/>
    <mergeCell ref="T60:T61"/>
    <mergeCell ref="U60:U61"/>
    <mergeCell ref="G60:G61"/>
    <mergeCell ref="H60:H61"/>
    <mergeCell ref="I60:I61"/>
    <mergeCell ref="J60:K61"/>
    <mergeCell ref="L60:M61"/>
    <mergeCell ref="N60:O61"/>
    <mergeCell ref="A60:A61"/>
    <mergeCell ref="B60:B61"/>
    <mergeCell ref="C60:C61"/>
    <mergeCell ref="D60:D61"/>
    <mergeCell ref="E60:E61"/>
    <mergeCell ref="A70:U70"/>
    <mergeCell ref="P62:Q63"/>
    <mergeCell ref="R62:S63"/>
    <mergeCell ref="T62:T63"/>
    <mergeCell ref="U62:U63"/>
    <mergeCell ref="A64:K65"/>
    <mergeCell ref="L64:M65"/>
    <mergeCell ref="N64:O65"/>
    <mergeCell ref="P64:Q65"/>
    <mergeCell ref="R64:S65"/>
    <mergeCell ref="T64:T65"/>
    <mergeCell ref="G62:G63"/>
    <mergeCell ref="H62:H63"/>
    <mergeCell ref="I62:I63"/>
    <mergeCell ref="J62:K63"/>
    <mergeCell ref="L62:M63"/>
    <mergeCell ref="N62:O63"/>
    <mergeCell ref="A62:A63"/>
    <mergeCell ref="B62:B63"/>
    <mergeCell ref="C62:C63"/>
    <mergeCell ref="D62:D63"/>
    <mergeCell ref="E62:E63"/>
    <mergeCell ref="F62:F63"/>
    <mergeCell ref="F60:F61"/>
    <mergeCell ref="G58:G59"/>
    <mergeCell ref="H58:H59"/>
    <mergeCell ref="I58:I59"/>
    <mergeCell ref="P56:Q57"/>
    <mergeCell ref="R56:S57"/>
    <mergeCell ref="T56:T57"/>
    <mergeCell ref="U56:U57"/>
    <mergeCell ref="A58:A59"/>
    <mergeCell ref="B58:B59"/>
    <mergeCell ref="C58:C59"/>
    <mergeCell ref="D58:D59"/>
    <mergeCell ref="E58:E59"/>
    <mergeCell ref="F58:F59"/>
    <mergeCell ref="G56:G57"/>
    <mergeCell ref="H56:H57"/>
    <mergeCell ref="I56:I57"/>
    <mergeCell ref="J56:K57"/>
    <mergeCell ref="L56:M57"/>
    <mergeCell ref="N56:O57"/>
    <mergeCell ref="P58:Q59"/>
    <mergeCell ref="R58:S59"/>
    <mergeCell ref="T58:T59"/>
    <mergeCell ref="U58:U59"/>
    <mergeCell ref="J58:K59"/>
    <mergeCell ref="L58:M59"/>
    <mergeCell ref="N58:O59"/>
    <mergeCell ref="A56:A57"/>
    <mergeCell ref="B56:B57"/>
    <mergeCell ref="C56:C57"/>
    <mergeCell ref="D56:D57"/>
    <mergeCell ref="E56:E57"/>
    <mergeCell ref="F56:F57"/>
    <mergeCell ref="P52:Q53"/>
    <mergeCell ref="R52:S53"/>
    <mergeCell ref="T52:T53"/>
    <mergeCell ref="U52:U53"/>
    <mergeCell ref="A54:A55"/>
    <mergeCell ref="B54:B55"/>
    <mergeCell ref="C54:C55"/>
    <mergeCell ref="D54:D55"/>
    <mergeCell ref="E54:E55"/>
    <mergeCell ref="F54:F55"/>
    <mergeCell ref="G52:G53"/>
    <mergeCell ref="H52:H53"/>
    <mergeCell ref="I52:I53"/>
    <mergeCell ref="J52:K53"/>
    <mergeCell ref="L52:M53"/>
    <mergeCell ref="N52:O53"/>
    <mergeCell ref="P54:Q55"/>
    <mergeCell ref="R54:S55"/>
    <mergeCell ref="T54:T55"/>
    <mergeCell ref="U54:U55"/>
    <mergeCell ref="J54:K55"/>
    <mergeCell ref="L54:M55"/>
    <mergeCell ref="N54:O55"/>
    <mergeCell ref="A52:A53"/>
    <mergeCell ref="B52:B53"/>
    <mergeCell ref="C52:C53"/>
    <mergeCell ref="D52:D53"/>
    <mergeCell ref="E52:E53"/>
    <mergeCell ref="F52:F53"/>
    <mergeCell ref="G50:G51"/>
    <mergeCell ref="H50:H51"/>
    <mergeCell ref="I50:I51"/>
    <mergeCell ref="G54:G55"/>
    <mergeCell ref="H54:H55"/>
    <mergeCell ref="I54:I55"/>
    <mergeCell ref="R48:S49"/>
    <mergeCell ref="T48:T49"/>
    <mergeCell ref="U48:U49"/>
    <mergeCell ref="A50:A51"/>
    <mergeCell ref="B50:B51"/>
    <mergeCell ref="C50:C51"/>
    <mergeCell ref="D50:D51"/>
    <mergeCell ref="E50:E51"/>
    <mergeCell ref="F50:F51"/>
    <mergeCell ref="G48:G49"/>
    <mergeCell ref="H48:H49"/>
    <mergeCell ref="I48:I49"/>
    <mergeCell ref="J48:K49"/>
    <mergeCell ref="L48:M49"/>
    <mergeCell ref="N48:O49"/>
    <mergeCell ref="P50:Q51"/>
    <mergeCell ref="R50:S51"/>
    <mergeCell ref="T50:T51"/>
    <mergeCell ref="U50:U51"/>
    <mergeCell ref="J50:K51"/>
    <mergeCell ref="L50:M51"/>
    <mergeCell ref="N50:O51"/>
    <mergeCell ref="A48:A49"/>
    <mergeCell ref="B48:B49"/>
    <mergeCell ref="C48:C49"/>
    <mergeCell ref="D48:D49"/>
    <mergeCell ref="E48:E49"/>
    <mergeCell ref="F48:F49"/>
    <mergeCell ref="G46:G47"/>
    <mergeCell ref="H46:H47"/>
    <mergeCell ref="I46:I47"/>
    <mergeCell ref="P44:Q45"/>
    <mergeCell ref="C44:C45"/>
    <mergeCell ref="D44:D45"/>
    <mergeCell ref="E44:E45"/>
    <mergeCell ref="F44:F45"/>
    <mergeCell ref="P48:Q49"/>
    <mergeCell ref="R44:S45"/>
    <mergeCell ref="T44:T45"/>
    <mergeCell ref="U44:U45"/>
    <mergeCell ref="A46:A47"/>
    <mergeCell ref="B46:B47"/>
    <mergeCell ref="C46:C47"/>
    <mergeCell ref="D46:D47"/>
    <mergeCell ref="E46:E47"/>
    <mergeCell ref="F46:F47"/>
    <mergeCell ref="G44:G45"/>
    <mergeCell ref="H44:H45"/>
    <mergeCell ref="I44:I45"/>
    <mergeCell ref="J44:K45"/>
    <mergeCell ref="L44:M45"/>
    <mergeCell ref="N44:O45"/>
    <mergeCell ref="P46:Q47"/>
    <mergeCell ref="R46:S47"/>
    <mergeCell ref="T46:T47"/>
    <mergeCell ref="U46:U47"/>
    <mergeCell ref="J46:K47"/>
    <mergeCell ref="L46:M47"/>
    <mergeCell ref="N46:O47"/>
    <mergeCell ref="A44:A45"/>
    <mergeCell ref="B44:B45"/>
    <mergeCell ref="P40:Q41"/>
    <mergeCell ref="R40:S41"/>
    <mergeCell ref="T40:T41"/>
    <mergeCell ref="U40:U41"/>
    <mergeCell ref="A42:A43"/>
    <mergeCell ref="B42:B43"/>
    <mergeCell ref="C42:C43"/>
    <mergeCell ref="D42:D43"/>
    <mergeCell ref="E42:E43"/>
    <mergeCell ref="F42:F43"/>
    <mergeCell ref="G40:G41"/>
    <mergeCell ref="H40:H41"/>
    <mergeCell ref="I40:I41"/>
    <mergeCell ref="J40:K41"/>
    <mergeCell ref="L40:M41"/>
    <mergeCell ref="N40:O41"/>
    <mergeCell ref="P42:Q43"/>
    <mergeCell ref="R42:S43"/>
    <mergeCell ref="T42:T43"/>
    <mergeCell ref="U42:U43"/>
    <mergeCell ref="J42:K43"/>
    <mergeCell ref="L42:M43"/>
    <mergeCell ref="N42:O43"/>
    <mergeCell ref="A40:A41"/>
    <mergeCell ref="B40:B41"/>
    <mergeCell ref="C40:C41"/>
    <mergeCell ref="D40:D41"/>
    <mergeCell ref="E40:E41"/>
    <mergeCell ref="F40:F41"/>
    <mergeCell ref="G38:G39"/>
    <mergeCell ref="H38:H39"/>
    <mergeCell ref="I38:I39"/>
    <mergeCell ref="G42:G43"/>
    <mergeCell ref="H42:H43"/>
    <mergeCell ref="I42:I43"/>
    <mergeCell ref="R36:S37"/>
    <mergeCell ref="T36:T37"/>
    <mergeCell ref="U36:U37"/>
    <mergeCell ref="A38:A39"/>
    <mergeCell ref="B38:B39"/>
    <mergeCell ref="C38:C39"/>
    <mergeCell ref="D38:D39"/>
    <mergeCell ref="E38:E39"/>
    <mergeCell ref="F38:F39"/>
    <mergeCell ref="G36:G37"/>
    <mergeCell ref="H36:H37"/>
    <mergeCell ref="I36:I37"/>
    <mergeCell ref="J36:K37"/>
    <mergeCell ref="L36:M37"/>
    <mergeCell ref="N36:O37"/>
    <mergeCell ref="P38:Q39"/>
    <mergeCell ref="R38:S39"/>
    <mergeCell ref="T38:T39"/>
    <mergeCell ref="U38:U39"/>
    <mergeCell ref="J38:K39"/>
    <mergeCell ref="L38:M39"/>
    <mergeCell ref="N38:O39"/>
    <mergeCell ref="A36:A37"/>
    <mergeCell ref="B36:B37"/>
    <mergeCell ref="C36:C37"/>
    <mergeCell ref="D36:D37"/>
    <mergeCell ref="E36:E37"/>
    <mergeCell ref="F36:F37"/>
    <mergeCell ref="G34:G35"/>
    <mergeCell ref="H34:H35"/>
    <mergeCell ref="I34:I35"/>
    <mergeCell ref="P32:Q33"/>
    <mergeCell ref="C32:C33"/>
    <mergeCell ref="D32:D33"/>
    <mergeCell ref="E32:E33"/>
    <mergeCell ref="F32:F33"/>
    <mergeCell ref="P36:Q37"/>
    <mergeCell ref="R32:S33"/>
    <mergeCell ref="T32:T33"/>
    <mergeCell ref="U32:U33"/>
    <mergeCell ref="A34:A35"/>
    <mergeCell ref="B34:B35"/>
    <mergeCell ref="C34:C35"/>
    <mergeCell ref="D34:D35"/>
    <mergeCell ref="E34:E35"/>
    <mergeCell ref="F34:F35"/>
    <mergeCell ref="G32:G33"/>
    <mergeCell ref="H32:H33"/>
    <mergeCell ref="I32:I33"/>
    <mergeCell ref="J32:K33"/>
    <mergeCell ref="L32:M33"/>
    <mergeCell ref="N32:O33"/>
    <mergeCell ref="P34:Q35"/>
    <mergeCell ref="R34:S35"/>
    <mergeCell ref="T34:T35"/>
    <mergeCell ref="U34:U35"/>
    <mergeCell ref="J34:K35"/>
    <mergeCell ref="L34:M35"/>
    <mergeCell ref="N34:O35"/>
    <mergeCell ref="A32:A33"/>
    <mergeCell ref="B32:B33"/>
    <mergeCell ref="P28:Q29"/>
    <mergeCell ref="R28:S29"/>
    <mergeCell ref="T28:T29"/>
    <mergeCell ref="U28:U29"/>
    <mergeCell ref="A30:A31"/>
    <mergeCell ref="B30:B31"/>
    <mergeCell ref="C30:C31"/>
    <mergeCell ref="D30:D31"/>
    <mergeCell ref="E30:E31"/>
    <mergeCell ref="F30:F31"/>
    <mergeCell ref="G28:G29"/>
    <mergeCell ref="H28:H29"/>
    <mergeCell ref="I28:I29"/>
    <mergeCell ref="J28:K29"/>
    <mergeCell ref="L28:M29"/>
    <mergeCell ref="N28:O29"/>
    <mergeCell ref="P30:Q31"/>
    <mergeCell ref="R30:S31"/>
    <mergeCell ref="T30:T31"/>
    <mergeCell ref="U30:U31"/>
    <mergeCell ref="J30:K31"/>
    <mergeCell ref="L30:M31"/>
    <mergeCell ref="N30:O31"/>
    <mergeCell ref="A28:A29"/>
    <mergeCell ref="B28:B29"/>
    <mergeCell ref="C28:C29"/>
    <mergeCell ref="D28:D29"/>
    <mergeCell ref="E28:E29"/>
    <mergeCell ref="F28:F29"/>
    <mergeCell ref="G26:G27"/>
    <mergeCell ref="H26:H27"/>
    <mergeCell ref="I26:I27"/>
    <mergeCell ref="G30:G31"/>
    <mergeCell ref="H30:H31"/>
    <mergeCell ref="I30:I31"/>
    <mergeCell ref="U24:U25"/>
    <mergeCell ref="A26:A27"/>
    <mergeCell ref="B26:B27"/>
    <mergeCell ref="C26:C27"/>
    <mergeCell ref="D26:D27"/>
    <mergeCell ref="E26:E27"/>
    <mergeCell ref="F26:F27"/>
    <mergeCell ref="G24:G25"/>
    <mergeCell ref="H24:H25"/>
    <mergeCell ref="I24:I25"/>
    <mergeCell ref="J24:K25"/>
    <mergeCell ref="L24:M25"/>
    <mergeCell ref="N24:O25"/>
    <mergeCell ref="P26:Q27"/>
    <mergeCell ref="R26:S27"/>
    <mergeCell ref="T26:T27"/>
    <mergeCell ref="U26:U27"/>
    <mergeCell ref="J26:K27"/>
    <mergeCell ref="L26:M27"/>
    <mergeCell ref="N26:O27"/>
    <mergeCell ref="A24:A25"/>
    <mergeCell ref="B24:B25"/>
    <mergeCell ref="C24:C25"/>
    <mergeCell ref="D24:D25"/>
    <mergeCell ref="E24:E25"/>
    <mergeCell ref="F24:F25"/>
    <mergeCell ref="P24:Q25"/>
    <mergeCell ref="R24:S25"/>
    <mergeCell ref="T24:T25"/>
    <mergeCell ref="R15:U17"/>
    <mergeCell ref="T21:U21"/>
    <mergeCell ref="A22:A23"/>
    <mergeCell ref="B22:B23"/>
    <mergeCell ref="C22:C23"/>
    <mergeCell ref="E22:E23"/>
    <mergeCell ref="G22:G23"/>
    <mergeCell ref="J22:K23"/>
    <mergeCell ref="L22:M23"/>
    <mergeCell ref="N22:O23"/>
    <mergeCell ref="A15:B17"/>
    <mergeCell ref="C15:G17"/>
    <mergeCell ref="J15:K17"/>
    <mergeCell ref="L15:M17"/>
    <mergeCell ref="N15:O17"/>
    <mergeCell ref="P15:Q17"/>
    <mergeCell ref="P22:Q23"/>
    <mergeCell ref="R22:S23"/>
    <mergeCell ref="T22:T23"/>
    <mergeCell ref="U22:U23"/>
    <mergeCell ref="R6:U6"/>
    <mergeCell ref="A9:B14"/>
    <mergeCell ref="C9:M10"/>
    <mergeCell ref="N9:O14"/>
    <mergeCell ref="P9:Q14"/>
    <mergeCell ref="R9:U14"/>
    <mergeCell ref="C11:G14"/>
    <mergeCell ref="J11:K14"/>
    <mergeCell ref="L11:M14"/>
  </mergeCells>
  <phoneticPr fontId="4"/>
  <dataValidations count="3">
    <dataValidation type="list" allowBlank="1" showInputMessage="1" showErrorMessage="1" sqref="C24:C63" xr:uid="{00000000-0002-0000-0100-000000000000}">
      <formula1>$C$73:$C$75</formula1>
    </dataValidation>
    <dataValidation type="list" allowBlank="1" showInputMessage="1" showErrorMessage="1" sqref="E24:E63" xr:uid="{00000000-0002-0000-0100-000001000000}">
      <formula1>$E$73:$E$75</formula1>
    </dataValidation>
    <dataValidation type="list" allowBlank="1" showInputMessage="1" showErrorMessage="1" sqref="G24:G63" xr:uid="{00000000-0002-0000-0100-000002000000}">
      <formula1>"0,1・非該当,2,3,4,5,6"</formula1>
    </dataValidation>
  </dataValidations>
  <printOptions verticalCentered="1"/>
  <pageMargins left="0.78740157480314965" right="0.78740157480314965" top="0.78740157480314965" bottom="0.39370078740157483" header="0" footer="0"/>
  <pageSetup paperSize="9" scale="5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55"/>
  <sheetViews>
    <sheetView topLeftCell="A32" zoomScaleNormal="100" workbookViewId="0">
      <selection activeCell="C56" sqref="C56"/>
    </sheetView>
  </sheetViews>
  <sheetFormatPr defaultColWidth="9" defaultRowHeight="13.2" x14ac:dyDescent="0.2"/>
  <cols>
    <col min="1" max="1" width="15.109375" style="97" bestFit="1" customWidth="1"/>
    <col min="2" max="2" width="40.44140625" style="97" customWidth="1"/>
    <col min="3" max="3" width="17.44140625" style="97" customWidth="1"/>
    <col min="4" max="4" width="25" style="97" customWidth="1"/>
    <col min="5" max="16384" width="9" style="97"/>
  </cols>
  <sheetData>
    <row r="1" spans="1:4" x14ac:dyDescent="0.2">
      <c r="A1" s="97" t="s">
        <v>194</v>
      </c>
    </row>
    <row r="3" spans="1:4" ht="16.2" x14ac:dyDescent="0.2">
      <c r="A3" s="363" t="s">
        <v>198</v>
      </c>
      <c r="B3" s="363"/>
      <c r="C3" s="363"/>
      <c r="D3" s="363"/>
    </row>
    <row r="4" spans="1:4" x14ac:dyDescent="0.2">
      <c r="A4" s="98"/>
      <c r="B4" s="98"/>
      <c r="C4" s="98"/>
      <c r="D4" s="98"/>
    </row>
    <row r="5" spans="1:4" x14ac:dyDescent="0.2">
      <c r="A5" s="98"/>
      <c r="B5" s="98"/>
      <c r="C5" s="98"/>
      <c r="D5" s="98"/>
    </row>
    <row r="7" spans="1:4" ht="16.2" x14ac:dyDescent="0.2">
      <c r="A7" s="99" t="s">
        <v>167</v>
      </c>
    </row>
    <row r="8" spans="1:4" ht="17.100000000000001" customHeight="1" x14ac:dyDescent="0.2">
      <c r="A8" s="361" t="s">
        <v>168</v>
      </c>
      <c r="B8" s="361"/>
      <c r="C8" s="100" t="s">
        <v>169</v>
      </c>
      <c r="D8" s="100" t="s">
        <v>170</v>
      </c>
    </row>
    <row r="9" spans="1:4" ht="17.100000000000001" customHeight="1" x14ac:dyDescent="0.2">
      <c r="A9" s="364" t="s">
        <v>171</v>
      </c>
      <c r="B9" s="101" t="s">
        <v>172</v>
      </c>
      <c r="C9" s="102"/>
      <c r="D9" s="103" t="s">
        <v>211</v>
      </c>
    </row>
    <row r="10" spans="1:4" ht="17.100000000000001" customHeight="1" x14ac:dyDescent="0.2">
      <c r="A10" s="365"/>
      <c r="B10" s="104" t="s">
        <v>173</v>
      </c>
      <c r="C10" s="105"/>
      <c r="D10" s="106"/>
    </row>
    <row r="11" spans="1:4" ht="17.100000000000001" customHeight="1" x14ac:dyDescent="0.2">
      <c r="A11" s="364" t="s">
        <v>174</v>
      </c>
      <c r="B11" s="107" t="s">
        <v>175</v>
      </c>
      <c r="C11" s="108"/>
      <c r="D11" s="103"/>
    </row>
    <row r="12" spans="1:4" ht="17.100000000000001" customHeight="1" x14ac:dyDescent="0.2">
      <c r="A12" s="365"/>
      <c r="B12" s="109" t="s">
        <v>176</v>
      </c>
      <c r="C12" s="110"/>
      <c r="D12" s="111"/>
    </row>
    <row r="13" spans="1:4" ht="17.100000000000001" customHeight="1" x14ac:dyDescent="0.2">
      <c r="A13" s="112" t="s">
        <v>177</v>
      </c>
      <c r="B13" s="113" t="s">
        <v>178</v>
      </c>
      <c r="C13" s="114"/>
      <c r="D13" s="115" t="s">
        <v>215</v>
      </c>
    </row>
    <row r="14" spans="1:4" ht="17.100000000000001" customHeight="1" x14ac:dyDescent="0.2">
      <c r="A14" s="112" t="s">
        <v>179</v>
      </c>
      <c r="B14" s="116" t="s">
        <v>180</v>
      </c>
      <c r="C14" s="102"/>
      <c r="D14" s="117"/>
    </row>
    <row r="15" spans="1:4" ht="17.100000000000001" customHeight="1" x14ac:dyDescent="0.2">
      <c r="A15" s="118"/>
      <c r="B15" s="119" t="s">
        <v>181</v>
      </c>
      <c r="C15" s="120"/>
      <c r="D15" s="121"/>
    </row>
    <row r="16" spans="1:4" ht="17.100000000000001" customHeight="1" x14ac:dyDescent="0.2">
      <c r="A16" s="118"/>
      <c r="B16" s="122"/>
      <c r="C16" s="120"/>
      <c r="D16" s="121"/>
    </row>
    <row r="17" spans="1:4" ht="17.100000000000001" customHeight="1" x14ac:dyDescent="0.2">
      <c r="A17" s="123"/>
      <c r="B17" s="124"/>
      <c r="C17" s="105"/>
      <c r="D17" s="125"/>
    </row>
    <row r="18" spans="1:4" ht="17.100000000000001" customHeight="1" x14ac:dyDescent="0.2">
      <c r="A18" s="361" t="s">
        <v>182</v>
      </c>
      <c r="B18" s="361"/>
      <c r="C18" s="169">
        <f>SUM(C9:C17)</f>
        <v>0</v>
      </c>
      <c r="D18" s="126"/>
    </row>
    <row r="22" spans="1:4" ht="16.2" x14ac:dyDescent="0.2">
      <c r="A22" s="99" t="s">
        <v>183</v>
      </c>
      <c r="B22" s="127"/>
      <c r="C22" s="127"/>
      <c r="D22" s="127"/>
    </row>
    <row r="23" spans="1:4" x14ac:dyDescent="0.2">
      <c r="A23" s="362" t="s">
        <v>168</v>
      </c>
      <c r="B23" s="362"/>
      <c r="C23" s="128" t="s">
        <v>169</v>
      </c>
      <c r="D23" s="128" t="s">
        <v>170</v>
      </c>
    </row>
    <row r="24" spans="1:4" ht="17.100000000000001" customHeight="1" x14ac:dyDescent="0.2">
      <c r="A24" s="358" t="s">
        <v>184</v>
      </c>
      <c r="B24" s="129" t="s">
        <v>225</v>
      </c>
      <c r="C24" s="102"/>
      <c r="D24" s="103"/>
    </row>
    <row r="25" spans="1:4" ht="17.100000000000001" customHeight="1" x14ac:dyDescent="0.2">
      <c r="A25" s="358"/>
      <c r="B25" s="119" t="s">
        <v>226</v>
      </c>
      <c r="C25" s="120"/>
      <c r="D25" s="130"/>
    </row>
    <row r="26" spans="1:4" ht="17.100000000000001" customHeight="1" x14ac:dyDescent="0.2">
      <c r="A26" s="358"/>
      <c r="B26" s="119" t="s">
        <v>227</v>
      </c>
      <c r="C26" s="120"/>
      <c r="D26" s="130"/>
    </row>
    <row r="27" spans="1:4" ht="17.100000000000001" customHeight="1" x14ac:dyDescent="0.2">
      <c r="A27" s="358"/>
      <c r="B27" s="131"/>
      <c r="C27" s="105"/>
      <c r="D27" s="132"/>
    </row>
    <row r="28" spans="1:4" ht="17.100000000000001" customHeight="1" x14ac:dyDescent="0.2">
      <c r="A28" s="359" t="s">
        <v>185</v>
      </c>
      <c r="B28" s="133" t="s">
        <v>228</v>
      </c>
      <c r="C28" s="134"/>
      <c r="D28" s="135"/>
    </row>
    <row r="29" spans="1:4" ht="17.100000000000001" customHeight="1" x14ac:dyDescent="0.2">
      <c r="A29" s="358"/>
      <c r="B29" s="119" t="s">
        <v>229</v>
      </c>
      <c r="C29" s="120"/>
      <c r="D29" s="130"/>
    </row>
    <row r="30" spans="1:4" ht="17.100000000000001" customHeight="1" x14ac:dyDescent="0.2">
      <c r="A30" s="358"/>
      <c r="B30" s="119" t="s">
        <v>230</v>
      </c>
      <c r="C30" s="120"/>
      <c r="D30" s="130"/>
    </row>
    <row r="31" spans="1:4" ht="17.100000000000001" customHeight="1" x14ac:dyDescent="0.2">
      <c r="A31" s="358"/>
      <c r="B31" s="119" t="s">
        <v>231</v>
      </c>
      <c r="C31" s="120"/>
      <c r="D31" s="130"/>
    </row>
    <row r="32" spans="1:4" ht="17.100000000000001" customHeight="1" x14ac:dyDescent="0.2">
      <c r="A32" s="358"/>
      <c r="B32" s="119" t="s">
        <v>232</v>
      </c>
      <c r="C32" s="120"/>
      <c r="D32" s="130"/>
    </row>
    <row r="33" spans="1:4" ht="17.100000000000001" customHeight="1" x14ac:dyDescent="0.2">
      <c r="A33" s="358"/>
      <c r="B33" s="119" t="s">
        <v>233</v>
      </c>
      <c r="C33" s="120"/>
      <c r="D33" s="130"/>
    </row>
    <row r="34" spans="1:4" ht="17.100000000000001" customHeight="1" x14ac:dyDescent="0.2">
      <c r="A34" s="358"/>
      <c r="B34" s="119" t="s">
        <v>234</v>
      </c>
      <c r="C34" s="120"/>
      <c r="D34" s="130"/>
    </row>
    <row r="35" spans="1:4" ht="17.100000000000001" customHeight="1" x14ac:dyDescent="0.2">
      <c r="A35" s="358"/>
      <c r="B35" s="119" t="s">
        <v>235</v>
      </c>
      <c r="C35" s="120"/>
      <c r="D35" s="130"/>
    </row>
    <row r="36" spans="1:4" ht="17.100000000000001" customHeight="1" x14ac:dyDescent="0.2">
      <c r="A36" s="358"/>
      <c r="B36" s="119" t="s">
        <v>236</v>
      </c>
      <c r="C36" s="120"/>
      <c r="D36" s="130"/>
    </row>
    <row r="37" spans="1:4" ht="17.100000000000001" customHeight="1" x14ac:dyDescent="0.2">
      <c r="A37" s="358"/>
      <c r="B37" s="119" t="s">
        <v>237</v>
      </c>
      <c r="C37" s="120"/>
      <c r="D37" s="130"/>
    </row>
    <row r="38" spans="1:4" ht="17.100000000000001" customHeight="1" x14ac:dyDescent="0.2">
      <c r="A38" s="358"/>
      <c r="B38" s="119" t="s">
        <v>238</v>
      </c>
      <c r="C38" s="120"/>
      <c r="D38" s="130"/>
    </row>
    <row r="39" spans="1:4" ht="17.100000000000001" customHeight="1" x14ac:dyDescent="0.2">
      <c r="A39" s="358"/>
      <c r="B39" s="119" t="s">
        <v>239</v>
      </c>
      <c r="C39" s="120"/>
      <c r="D39" s="130"/>
    </row>
    <row r="40" spans="1:4" ht="17.100000000000001" customHeight="1" x14ac:dyDescent="0.2">
      <c r="A40" s="358"/>
      <c r="B40" s="119"/>
      <c r="C40" s="120"/>
      <c r="D40" s="130"/>
    </row>
    <row r="41" spans="1:4" ht="17.100000000000001" customHeight="1" x14ac:dyDescent="0.2">
      <c r="A41" s="358"/>
      <c r="B41" s="119"/>
      <c r="C41" s="120"/>
      <c r="D41" s="130"/>
    </row>
    <row r="42" spans="1:4" ht="17.100000000000001" customHeight="1" thickBot="1" x14ac:dyDescent="0.25">
      <c r="A42" s="360"/>
      <c r="B42" s="136"/>
      <c r="C42" s="137"/>
      <c r="D42" s="138"/>
    </row>
    <row r="43" spans="1:4" ht="17.100000000000001" customHeight="1" thickTop="1" x14ac:dyDescent="0.2">
      <c r="A43" s="361" t="s">
        <v>182</v>
      </c>
      <c r="B43" s="361"/>
      <c r="C43" s="169">
        <f>SUM(C24:C42)</f>
        <v>0</v>
      </c>
      <c r="D43" s="139"/>
    </row>
    <row r="44" spans="1:4" s="140" customFormat="1" ht="17.25" customHeight="1" x14ac:dyDescent="0.2">
      <c r="A44" s="140" t="s">
        <v>186</v>
      </c>
    </row>
    <row r="45" spans="1:4" s="140" customFormat="1" ht="17.25" customHeight="1" x14ac:dyDescent="0.2">
      <c r="A45" s="140" t="s">
        <v>187</v>
      </c>
    </row>
    <row r="46" spans="1:4" s="140" customFormat="1" ht="17.25" customHeight="1" x14ac:dyDescent="0.2">
      <c r="A46" s="140" t="s">
        <v>188</v>
      </c>
    </row>
    <row r="47" spans="1:4" s="140" customFormat="1" ht="17.25" customHeight="1" x14ac:dyDescent="0.2"/>
    <row r="48" spans="1:4" s="140" customFormat="1" ht="17.25" customHeight="1" x14ac:dyDescent="0.2"/>
    <row r="49" spans="2:4" ht="18.75" customHeight="1" x14ac:dyDescent="0.2">
      <c r="B49" s="141" t="s">
        <v>189</v>
      </c>
      <c r="C49" s="357">
        <f>'第１号様式（申請書）'!G5</f>
        <v>0</v>
      </c>
      <c r="D49" s="357"/>
    </row>
    <row r="50" spans="2:4" ht="18.75" customHeight="1" x14ac:dyDescent="0.2">
      <c r="B50" s="141" t="s">
        <v>190</v>
      </c>
      <c r="C50" s="357">
        <f>'第１号様式（申請書）'!G4</f>
        <v>0</v>
      </c>
      <c r="D50" s="357"/>
    </row>
    <row r="51" spans="2:4" ht="18.75" customHeight="1" x14ac:dyDescent="0.2">
      <c r="B51" s="141" t="s">
        <v>191</v>
      </c>
      <c r="C51" s="357">
        <f>'第１号様式（申請書）'!G6</f>
        <v>0</v>
      </c>
      <c r="D51" s="357"/>
    </row>
    <row r="52" spans="2:4" ht="18.75" customHeight="1" x14ac:dyDescent="0.2">
      <c r="B52" s="165" t="s">
        <v>3</v>
      </c>
      <c r="C52" s="357">
        <f>'第１号様式（申請書）'!G7</f>
        <v>0</v>
      </c>
      <c r="D52" s="357"/>
    </row>
    <row r="53" spans="2:4" ht="18.75" customHeight="1" x14ac:dyDescent="0.2">
      <c r="B53" s="165" t="s">
        <v>21</v>
      </c>
      <c r="C53" s="357">
        <f>'第１号様式（申請書）'!G8</f>
        <v>0</v>
      </c>
      <c r="D53" s="357"/>
    </row>
    <row r="54" spans="2:4" ht="18.75" customHeight="1" x14ac:dyDescent="0.2">
      <c r="B54" s="165" t="s">
        <v>22</v>
      </c>
      <c r="C54" s="357">
        <f>'第１号様式（申請書）'!G9</f>
        <v>0</v>
      </c>
      <c r="D54" s="357"/>
    </row>
    <row r="55" spans="2:4" ht="18.75" customHeight="1" x14ac:dyDescent="0.2">
      <c r="B55" s="165" t="s">
        <v>199</v>
      </c>
      <c r="C55" s="357"/>
      <c r="D55" s="357"/>
    </row>
  </sheetData>
  <sheetProtection formatRows="0" insertRows="0" deleteRows="0" selectLockedCells="1"/>
  <mergeCells count="16">
    <mergeCell ref="C53:D53"/>
    <mergeCell ref="C54:D54"/>
    <mergeCell ref="C55:D55"/>
    <mergeCell ref="C52:D52"/>
    <mergeCell ref="A24:A27"/>
    <mergeCell ref="A28:A42"/>
    <mergeCell ref="A43:B43"/>
    <mergeCell ref="C49:D49"/>
    <mergeCell ref="C50:D50"/>
    <mergeCell ref="C51:D51"/>
    <mergeCell ref="A23:B23"/>
    <mergeCell ref="A3:D3"/>
    <mergeCell ref="A8:B8"/>
    <mergeCell ref="A9:A10"/>
    <mergeCell ref="A11:A12"/>
    <mergeCell ref="A18:B18"/>
  </mergeCells>
  <phoneticPr fontId="4"/>
  <printOptions horizontalCentered="1"/>
  <pageMargins left="0.9055118110236221" right="0.51181102362204722" top="0.74803149606299213" bottom="0.74803149606299213" header="0.31496062992125984" footer="0.31496062992125984"/>
  <pageSetup paperSize="9" scale="9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1"/>
  <sheetViews>
    <sheetView view="pageBreakPreview" topLeftCell="A10" zoomScale="85" zoomScaleNormal="100" zoomScaleSheetLayoutView="85" workbookViewId="0">
      <selection activeCell="D31" sqref="D31"/>
    </sheetView>
  </sheetViews>
  <sheetFormatPr defaultColWidth="9" defaultRowHeight="13.2" x14ac:dyDescent="0.2"/>
  <cols>
    <col min="1" max="1" width="9" style="142"/>
    <col min="2" max="2" width="15.77734375" style="142" customWidth="1"/>
    <col min="3" max="7" width="13.6640625" style="142" customWidth="1"/>
    <col min="8" max="10" width="15.109375" style="142" customWidth="1"/>
    <col min="11" max="11" width="3.33203125" style="142" bestFit="1" customWidth="1"/>
    <col min="12" max="16384" width="9" style="142"/>
  </cols>
  <sheetData>
    <row r="1" spans="1:10" ht="18" customHeight="1" x14ac:dyDescent="0.2">
      <c r="A1" s="145" t="s">
        <v>196</v>
      </c>
      <c r="J1" s="143" t="s">
        <v>15</v>
      </c>
    </row>
    <row r="3" spans="1:10" ht="27" customHeight="1" x14ac:dyDescent="0.2">
      <c r="A3" s="144" t="s">
        <v>197</v>
      </c>
      <c r="H3" s="166" t="s">
        <v>205</v>
      </c>
      <c r="I3" s="422">
        <f>'第１号様式（申請書）'!G4</f>
        <v>0</v>
      </c>
      <c r="J3" s="422"/>
    </row>
    <row r="4" spans="1:10" ht="29.25" customHeight="1" x14ac:dyDescent="0.2">
      <c r="A4" s="145" t="s">
        <v>203</v>
      </c>
      <c r="H4" s="166" t="s">
        <v>3</v>
      </c>
      <c r="I4" s="372">
        <f>'第１号様式（申請書）'!G7</f>
        <v>0</v>
      </c>
      <c r="J4" s="372"/>
    </row>
    <row r="5" spans="1:10" ht="29.25" customHeight="1" x14ac:dyDescent="0.2">
      <c r="A5" s="145" t="s">
        <v>132</v>
      </c>
      <c r="H5" s="166" t="s">
        <v>21</v>
      </c>
      <c r="I5" s="372">
        <f>'第１号様式（申請書）'!G8</f>
        <v>0</v>
      </c>
      <c r="J5" s="372"/>
    </row>
    <row r="6" spans="1:10" ht="29.25" customHeight="1" thickBot="1" x14ac:dyDescent="0.25">
      <c r="A6" s="145"/>
    </row>
    <row r="7" spans="1:10" ht="15.75" customHeight="1" thickTop="1" x14ac:dyDescent="0.2">
      <c r="A7" s="146" t="s">
        <v>133</v>
      </c>
      <c r="B7" s="147"/>
      <c r="C7" s="147"/>
      <c r="D7" s="147"/>
      <c r="E7" s="147"/>
      <c r="F7" s="147"/>
      <c r="G7" s="147"/>
      <c r="H7" s="147"/>
      <c r="I7" s="148"/>
    </row>
    <row r="8" spans="1:10" ht="15.75" customHeight="1" x14ac:dyDescent="0.2">
      <c r="A8" s="149" t="s">
        <v>134</v>
      </c>
      <c r="B8" s="150"/>
      <c r="C8" s="150"/>
      <c r="D8" s="150"/>
      <c r="E8" s="150"/>
      <c r="F8" s="150"/>
      <c r="G8" s="150"/>
      <c r="H8" s="150"/>
      <c r="I8" s="151"/>
    </row>
    <row r="9" spans="1:10" ht="15.75" customHeight="1" x14ac:dyDescent="0.2">
      <c r="A9" s="149" t="s">
        <v>135</v>
      </c>
      <c r="B9" s="150"/>
      <c r="C9" s="150"/>
      <c r="D9" s="150"/>
      <c r="E9" s="150"/>
      <c r="F9" s="150"/>
      <c r="G9" s="150"/>
      <c r="H9" s="150"/>
      <c r="I9" s="151"/>
    </row>
    <row r="10" spans="1:10" ht="15.75" customHeight="1" x14ac:dyDescent="0.2">
      <c r="A10" s="149" t="s">
        <v>136</v>
      </c>
      <c r="B10" s="150"/>
      <c r="C10" s="150"/>
      <c r="D10" s="150"/>
      <c r="E10" s="150"/>
      <c r="F10" s="150"/>
      <c r="G10" s="150"/>
      <c r="H10" s="150"/>
      <c r="I10" s="151"/>
    </row>
    <row r="11" spans="1:10" ht="15.75" customHeight="1" x14ac:dyDescent="0.2">
      <c r="A11" s="149" t="s">
        <v>137</v>
      </c>
      <c r="B11" s="150"/>
      <c r="C11" s="150"/>
      <c r="D11" s="150"/>
      <c r="E11" s="150"/>
      <c r="F11" s="150"/>
      <c r="G11" s="150"/>
      <c r="H11" s="150"/>
      <c r="I11" s="151"/>
    </row>
    <row r="12" spans="1:10" ht="15.75" customHeight="1" thickBot="1" x14ac:dyDescent="0.25">
      <c r="A12" s="152" t="s">
        <v>209</v>
      </c>
      <c r="B12" s="153"/>
      <c r="C12" s="153"/>
      <c r="D12" s="153"/>
      <c r="E12" s="153"/>
      <c r="F12" s="153"/>
      <c r="G12" s="153"/>
      <c r="H12" s="153"/>
      <c r="I12" s="154"/>
    </row>
    <row r="13" spans="1:10" ht="20.25" customHeight="1" thickTop="1" thickBot="1" x14ac:dyDescent="0.25"/>
    <row r="14" spans="1:10" ht="20.25" customHeight="1" thickBot="1" x14ac:dyDescent="0.25">
      <c r="A14" s="155" t="s">
        <v>138</v>
      </c>
      <c r="B14" s="185"/>
      <c r="C14" s="156" t="s">
        <v>139</v>
      </c>
      <c r="D14" s="157"/>
      <c r="E14" s="158" t="s">
        <v>140</v>
      </c>
      <c r="F14" s="210">
        <f>'第２号様式（所要額調書）'!J24</f>
        <v>0</v>
      </c>
      <c r="G14" s="159" t="s">
        <v>141</v>
      </c>
      <c r="H14" s="160" t="s">
        <v>142</v>
      </c>
      <c r="I14" s="184">
        <f>'第２号様式（所要額調書）'!N24</f>
        <v>0</v>
      </c>
      <c r="J14" s="157" t="s">
        <v>139</v>
      </c>
    </row>
    <row r="15" spans="1:10" ht="20.25" customHeight="1" x14ac:dyDescent="0.2">
      <c r="A15" s="157"/>
      <c r="B15" s="157"/>
      <c r="C15" s="157"/>
      <c r="D15" s="157"/>
      <c r="E15" s="157"/>
      <c r="F15" s="157"/>
      <c r="G15" s="157"/>
      <c r="H15" s="157"/>
      <c r="I15" s="157"/>
      <c r="J15" s="157"/>
    </row>
    <row r="16" spans="1:10" ht="20.25" customHeight="1" x14ac:dyDescent="0.2">
      <c r="A16" s="373" t="s">
        <v>143</v>
      </c>
      <c r="B16" s="374" t="s">
        <v>144</v>
      </c>
      <c r="C16" s="374"/>
      <c r="D16" s="374"/>
      <c r="E16" s="374"/>
      <c r="F16" s="374"/>
      <c r="G16" s="374"/>
      <c r="H16" s="373" t="s">
        <v>145</v>
      </c>
      <c r="I16" s="373" t="s">
        <v>146</v>
      </c>
      <c r="J16" s="373" t="s">
        <v>147</v>
      </c>
    </row>
    <row r="17" spans="1:10" ht="20.25" customHeight="1" thickBot="1" x14ac:dyDescent="0.25">
      <c r="A17" s="373"/>
      <c r="B17" s="161" t="s">
        <v>148</v>
      </c>
      <c r="C17" s="162" t="s">
        <v>149</v>
      </c>
      <c r="D17" s="161" t="s">
        <v>150</v>
      </c>
      <c r="E17" s="161" t="s">
        <v>151</v>
      </c>
      <c r="F17" s="161" t="s">
        <v>152</v>
      </c>
      <c r="G17" s="161" t="s">
        <v>153</v>
      </c>
      <c r="H17" s="374"/>
      <c r="I17" s="374"/>
      <c r="J17" s="374"/>
    </row>
    <row r="18" spans="1:10" ht="20.25" customHeight="1" x14ac:dyDescent="0.2">
      <c r="A18" s="158" t="s">
        <v>154</v>
      </c>
      <c r="B18" s="170"/>
      <c r="C18" s="171"/>
      <c r="D18" s="172"/>
      <c r="E18" s="172"/>
      <c r="F18" s="172"/>
      <c r="G18" s="173"/>
      <c r="H18" s="182">
        <f>SUM(B18:G18)</f>
        <v>0</v>
      </c>
      <c r="I18" s="183">
        <f>ROUNDDOWN(H18*$B$14,0)</f>
        <v>0</v>
      </c>
      <c r="J18" s="183">
        <f>MIN(I18,$I$14)</f>
        <v>0</v>
      </c>
    </row>
    <row r="19" spans="1:10" ht="20.25" customHeight="1" x14ac:dyDescent="0.2">
      <c r="A19" s="158" t="s">
        <v>155</v>
      </c>
      <c r="B19" s="174"/>
      <c r="C19" s="175"/>
      <c r="D19" s="176"/>
      <c r="E19" s="176"/>
      <c r="F19" s="176"/>
      <c r="G19" s="177"/>
      <c r="H19" s="182">
        <f t="shared" ref="H19:H29" si="0">SUM(B19:G19)</f>
        <v>0</v>
      </c>
      <c r="I19" s="183">
        <f t="shared" ref="I19:I29" si="1">ROUNDDOWN(H19*$B$14,0)</f>
        <v>0</v>
      </c>
      <c r="J19" s="183">
        <f t="shared" ref="J19:J29" si="2">MIN(I19,$I$14)</f>
        <v>0</v>
      </c>
    </row>
    <row r="20" spans="1:10" ht="20.25" customHeight="1" x14ac:dyDescent="0.2">
      <c r="A20" s="158" t="s">
        <v>156</v>
      </c>
      <c r="B20" s="174"/>
      <c r="C20" s="175"/>
      <c r="D20" s="176"/>
      <c r="E20" s="176"/>
      <c r="F20" s="176"/>
      <c r="G20" s="177"/>
      <c r="H20" s="182">
        <f t="shared" si="0"/>
        <v>0</v>
      </c>
      <c r="I20" s="183">
        <f t="shared" si="1"/>
        <v>0</v>
      </c>
      <c r="J20" s="183">
        <f>MIN(I20,$I$14)</f>
        <v>0</v>
      </c>
    </row>
    <row r="21" spans="1:10" ht="20.25" customHeight="1" x14ac:dyDescent="0.2">
      <c r="A21" s="158" t="s">
        <v>157</v>
      </c>
      <c r="B21" s="174"/>
      <c r="C21" s="175"/>
      <c r="D21" s="176"/>
      <c r="E21" s="176"/>
      <c r="F21" s="176"/>
      <c r="G21" s="177"/>
      <c r="H21" s="182">
        <f t="shared" si="0"/>
        <v>0</v>
      </c>
      <c r="I21" s="183">
        <f t="shared" si="1"/>
        <v>0</v>
      </c>
      <c r="J21" s="183">
        <f t="shared" si="2"/>
        <v>0</v>
      </c>
    </row>
    <row r="22" spans="1:10" ht="20.25" customHeight="1" x14ac:dyDescent="0.2">
      <c r="A22" s="158" t="s">
        <v>158</v>
      </c>
      <c r="B22" s="174"/>
      <c r="C22" s="175"/>
      <c r="D22" s="176"/>
      <c r="E22" s="176"/>
      <c r="F22" s="176"/>
      <c r="G22" s="177"/>
      <c r="H22" s="182">
        <f t="shared" si="0"/>
        <v>0</v>
      </c>
      <c r="I22" s="183">
        <f t="shared" si="1"/>
        <v>0</v>
      </c>
      <c r="J22" s="183">
        <f>MIN(I22,$I$14)</f>
        <v>0</v>
      </c>
    </row>
    <row r="23" spans="1:10" ht="20.25" customHeight="1" x14ac:dyDescent="0.2">
      <c r="A23" s="158" t="s">
        <v>159</v>
      </c>
      <c r="B23" s="174"/>
      <c r="C23" s="175"/>
      <c r="D23" s="176"/>
      <c r="E23" s="176"/>
      <c r="F23" s="176"/>
      <c r="G23" s="177"/>
      <c r="H23" s="182">
        <f t="shared" si="0"/>
        <v>0</v>
      </c>
      <c r="I23" s="183">
        <f t="shared" si="1"/>
        <v>0</v>
      </c>
      <c r="J23" s="183">
        <f t="shared" si="2"/>
        <v>0</v>
      </c>
    </row>
    <row r="24" spans="1:10" ht="20.25" customHeight="1" x14ac:dyDescent="0.2">
      <c r="A24" s="158" t="s">
        <v>160</v>
      </c>
      <c r="B24" s="174"/>
      <c r="C24" s="175"/>
      <c r="D24" s="176"/>
      <c r="E24" s="176"/>
      <c r="F24" s="176"/>
      <c r="G24" s="177"/>
      <c r="H24" s="182">
        <f t="shared" si="0"/>
        <v>0</v>
      </c>
      <c r="I24" s="183">
        <f t="shared" si="1"/>
        <v>0</v>
      </c>
      <c r="J24" s="183">
        <f t="shared" si="2"/>
        <v>0</v>
      </c>
    </row>
    <row r="25" spans="1:10" ht="20.25" customHeight="1" x14ac:dyDescent="0.2">
      <c r="A25" s="158" t="s">
        <v>161</v>
      </c>
      <c r="B25" s="174"/>
      <c r="C25" s="175"/>
      <c r="D25" s="176"/>
      <c r="E25" s="176"/>
      <c r="F25" s="176"/>
      <c r="G25" s="177"/>
      <c r="H25" s="182">
        <f t="shared" si="0"/>
        <v>0</v>
      </c>
      <c r="I25" s="183">
        <f t="shared" si="1"/>
        <v>0</v>
      </c>
      <c r="J25" s="183">
        <f t="shared" si="2"/>
        <v>0</v>
      </c>
    </row>
    <row r="26" spans="1:10" ht="20.25" customHeight="1" x14ac:dyDescent="0.2">
      <c r="A26" s="158" t="s">
        <v>162</v>
      </c>
      <c r="B26" s="174"/>
      <c r="C26" s="175"/>
      <c r="D26" s="176"/>
      <c r="E26" s="176"/>
      <c r="F26" s="176"/>
      <c r="G26" s="177"/>
      <c r="H26" s="182">
        <f t="shared" si="0"/>
        <v>0</v>
      </c>
      <c r="I26" s="183">
        <f t="shared" si="1"/>
        <v>0</v>
      </c>
      <c r="J26" s="183">
        <f t="shared" si="2"/>
        <v>0</v>
      </c>
    </row>
    <row r="27" spans="1:10" ht="20.25" customHeight="1" x14ac:dyDescent="0.2">
      <c r="A27" s="158" t="s">
        <v>163</v>
      </c>
      <c r="B27" s="174"/>
      <c r="C27" s="175"/>
      <c r="D27" s="176"/>
      <c r="E27" s="176"/>
      <c r="F27" s="176"/>
      <c r="G27" s="177"/>
      <c r="H27" s="182">
        <f t="shared" si="0"/>
        <v>0</v>
      </c>
      <c r="I27" s="183">
        <f t="shared" si="1"/>
        <v>0</v>
      </c>
      <c r="J27" s="183">
        <f t="shared" si="2"/>
        <v>0</v>
      </c>
    </row>
    <row r="28" spans="1:10" ht="20.25" customHeight="1" x14ac:dyDescent="0.2">
      <c r="A28" s="158" t="s">
        <v>164</v>
      </c>
      <c r="B28" s="174"/>
      <c r="C28" s="175"/>
      <c r="D28" s="176"/>
      <c r="E28" s="176"/>
      <c r="F28" s="176"/>
      <c r="G28" s="177"/>
      <c r="H28" s="182">
        <f t="shared" si="0"/>
        <v>0</v>
      </c>
      <c r="I28" s="183">
        <f t="shared" si="1"/>
        <v>0</v>
      </c>
      <c r="J28" s="183">
        <f t="shared" si="2"/>
        <v>0</v>
      </c>
    </row>
    <row r="29" spans="1:10" ht="20.25" customHeight="1" thickBot="1" x14ac:dyDescent="0.25">
      <c r="A29" s="158" t="s">
        <v>165</v>
      </c>
      <c r="B29" s="178"/>
      <c r="C29" s="179"/>
      <c r="D29" s="180"/>
      <c r="E29" s="180"/>
      <c r="F29" s="180"/>
      <c r="G29" s="181"/>
      <c r="H29" s="182">
        <f t="shared" si="0"/>
        <v>0</v>
      </c>
      <c r="I29" s="183">
        <f t="shared" si="1"/>
        <v>0</v>
      </c>
      <c r="J29" s="183">
        <f t="shared" si="2"/>
        <v>0</v>
      </c>
    </row>
    <row r="30" spans="1:10" ht="12" customHeight="1" x14ac:dyDescent="0.2"/>
    <row r="31" spans="1:10" ht="24.75" customHeight="1" x14ac:dyDescent="0.2">
      <c r="A31" s="366" t="s">
        <v>166</v>
      </c>
      <c r="B31" s="367"/>
      <c r="C31" s="368"/>
      <c r="D31" s="163">
        <f>SUM(J18:J29)</f>
        <v>0</v>
      </c>
      <c r="E31" s="369" t="s">
        <v>210</v>
      </c>
      <c r="F31" s="370"/>
      <c r="G31" s="370"/>
      <c r="H31" s="370"/>
      <c r="I31" s="370"/>
      <c r="J31" s="370"/>
    </row>
  </sheetData>
  <mergeCells count="10">
    <mergeCell ref="I3:J3"/>
    <mergeCell ref="I4:J4"/>
    <mergeCell ref="I5:J5"/>
    <mergeCell ref="A31:C31"/>
    <mergeCell ref="E31:J31"/>
    <mergeCell ref="A16:A17"/>
    <mergeCell ref="B16:G16"/>
    <mergeCell ref="H16:H17"/>
    <mergeCell ref="I16:I17"/>
    <mergeCell ref="J16:J17"/>
  </mergeCells>
  <phoneticPr fontId="4"/>
  <printOptions horizontalCentered="1"/>
  <pageMargins left="0.31496062992125984" right="0.31496062992125984" top="0.74803149606299213" bottom="0.35433070866141736" header="0.31496062992125984" footer="0.31496062992125984"/>
  <pageSetup paperSize="9" scale="8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A5270-3AB8-4FCD-A7D8-DC520C730D30}">
  <dimension ref="A1:J31"/>
  <sheetViews>
    <sheetView workbookViewId="0">
      <selection activeCell="I5" sqref="I5:J5"/>
    </sheetView>
  </sheetViews>
  <sheetFormatPr defaultColWidth="9" defaultRowHeight="13.2" x14ac:dyDescent="0.2"/>
  <cols>
    <col min="1" max="1" width="9" style="142"/>
    <col min="2" max="2" width="15.77734375" style="142" customWidth="1"/>
    <col min="3" max="7" width="13.6640625" style="142" customWidth="1"/>
    <col min="8" max="10" width="15.109375" style="142" customWidth="1"/>
    <col min="11" max="11" width="3.33203125" style="142" bestFit="1" customWidth="1"/>
    <col min="12" max="16384" width="9" style="142"/>
  </cols>
  <sheetData>
    <row r="1" spans="1:10" ht="18" customHeight="1" x14ac:dyDescent="0.2">
      <c r="A1" s="145" t="s">
        <v>196</v>
      </c>
      <c r="J1" s="143" t="s">
        <v>15</v>
      </c>
    </row>
    <row r="3" spans="1:10" ht="27" customHeight="1" x14ac:dyDescent="0.2">
      <c r="A3" s="144" t="s">
        <v>197</v>
      </c>
      <c r="H3" s="166" t="s">
        <v>205</v>
      </c>
      <c r="I3" s="422">
        <f>'第１号様式（申請書）'!G4</f>
        <v>0</v>
      </c>
      <c r="J3" s="422"/>
    </row>
    <row r="4" spans="1:10" ht="29.25" customHeight="1" x14ac:dyDescent="0.2">
      <c r="A4" s="145" t="s">
        <v>203</v>
      </c>
      <c r="H4" s="166" t="s">
        <v>3</v>
      </c>
      <c r="I4" s="372">
        <f>'第１号様式（申請書）'!G7</f>
        <v>0</v>
      </c>
      <c r="J4" s="372"/>
    </row>
    <row r="5" spans="1:10" ht="29.25" customHeight="1" x14ac:dyDescent="0.2">
      <c r="A5" s="145" t="s">
        <v>132</v>
      </c>
      <c r="H5" s="166" t="s">
        <v>21</v>
      </c>
      <c r="I5" s="372">
        <f>'第１号様式（申請書）'!G8</f>
        <v>0</v>
      </c>
      <c r="J5" s="372"/>
    </row>
    <row r="6" spans="1:10" ht="29.25" customHeight="1" thickBot="1" x14ac:dyDescent="0.25">
      <c r="A6" s="145"/>
    </row>
    <row r="7" spans="1:10" ht="15.75" customHeight="1" thickTop="1" x14ac:dyDescent="0.2">
      <c r="A7" s="146" t="s">
        <v>133</v>
      </c>
      <c r="B7" s="147"/>
      <c r="C7" s="147"/>
      <c r="D7" s="147"/>
      <c r="E7" s="147"/>
      <c r="F7" s="147"/>
      <c r="G7" s="147"/>
      <c r="H7" s="147"/>
      <c r="I7" s="148"/>
    </row>
    <row r="8" spans="1:10" ht="15.75" customHeight="1" x14ac:dyDescent="0.2">
      <c r="A8" s="149" t="s">
        <v>134</v>
      </c>
      <c r="B8" s="150"/>
      <c r="C8" s="150"/>
      <c r="D8" s="150"/>
      <c r="E8" s="150"/>
      <c r="F8" s="150"/>
      <c r="G8" s="150"/>
      <c r="H8" s="150"/>
      <c r="I8" s="151"/>
    </row>
    <row r="9" spans="1:10" ht="15.75" customHeight="1" x14ac:dyDescent="0.2">
      <c r="A9" s="149" t="s">
        <v>135</v>
      </c>
      <c r="B9" s="150"/>
      <c r="C9" s="150"/>
      <c r="D9" s="150"/>
      <c r="E9" s="150"/>
      <c r="F9" s="150"/>
      <c r="G9" s="150"/>
      <c r="H9" s="150"/>
      <c r="I9" s="151"/>
    </row>
    <row r="10" spans="1:10" ht="15.75" customHeight="1" x14ac:dyDescent="0.2">
      <c r="A10" s="149" t="s">
        <v>136</v>
      </c>
      <c r="B10" s="150"/>
      <c r="C10" s="150"/>
      <c r="D10" s="150"/>
      <c r="E10" s="150"/>
      <c r="F10" s="150"/>
      <c r="G10" s="150"/>
      <c r="H10" s="150"/>
      <c r="I10" s="151"/>
    </row>
    <row r="11" spans="1:10" ht="15.75" customHeight="1" x14ac:dyDescent="0.2">
      <c r="A11" s="149" t="s">
        <v>137</v>
      </c>
      <c r="B11" s="150"/>
      <c r="C11" s="150"/>
      <c r="D11" s="150"/>
      <c r="E11" s="150"/>
      <c r="F11" s="150"/>
      <c r="G11" s="150"/>
      <c r="H11" s="150"/>
      <c r="I11" s="151"/>
    </row>
    <row r="12" spans="1:10" ht="15.75" customHeight="1" thickBot="1" x14ac:dyDescent="0.25">
      <c r="A12" s="152" t="s">
        <v>209</v>
      </c>
      <c r="B12" s="153"/>
      <c r="C12" s="153"/>
      <c r="D12" s="153"/>
      <c r="E12" s="153"/>
      <c r="F12" s="153"/>
      <c r="G12" s="153"/>
      <c r="H12" s="153"/>
      <c r="I12" s="154"/>
    </row>
    <row r="13" spans="1:10" ht="20.25" customHeight="1" thickTop="1" thickBot="1" x14ac:dyDescent="0.25"/>
    <row r="14" spans="1:10" ht="20.25" customHeight="1" thickBot="1" x14ac:dyDescent="0.25">
      <c r="A14" s="155" t="s">
        <v>138</v>
      </c>
      <c r="B14" s="185"/>
      <c r="C14" s="156" t="s">
        <v>139</v>
      </c>
      <c r="D14" s="157"/>
      <c r="E14" s="158" t="s">
        <v>140</v>
      </c>
      <c r="F14" s="210">
        <f>'第２号様式（所要額調書）'!J26</f>
        <v>0</v>
      </c>
      <c r="G14" s="159" t="s">
        <v>141</v>
      </c>
      <c r="H14" s="160" t="s">
        <v>142</v>
      </c>
      <c r="I14" s="184">
        <f>'第２号様式（所要額調書）'!N26</f>
        <v>0</v>
      </c>
      <c r="J14" s="157" t="s">
        <v>139</v>
      </c>
    </row>
    <row r="15" spans="1:10" ht="20.25" customHeight="1" x14ac:dyDescent="0.2">
      <c r="A15" s="157"/>
      <c r="B15" s="157"/>
      <c r="C15" s="157"/>
      <c r="D15" s="157"/>
      <c r="E15" s="157"/>
      <c r="F15" s="157"/>
      <c r="G15" s="157"/>
      <c r="H15" s="157"/>
      <c r="I15" s="157"/>
      <c r="J15" s="157"/>
    </row>
    <row r="16" spans="1:10" ht="20.25" customHeight="1" x14ac:dyDescent="0.2">
      <c r="A16" s="373" t="s">
        <v>143</v>
      </c>
      <c r="B16" s="374" t="s">
        <v>144</v>
      </c>
      <c r="C16" s="374"/>
      <c r="D16" s="374"/>
      <c r="E16" s="374"/>
      <c r="F16" s="374"/>
      <c r="G16" s="374"/>
      <c r="H16" s="373" t="s">
        <v>145</v>
      </c>
      <c r="I16" s="373" t="s">
        <v>146</v>
      </c>
      <c r="J16" s="373" t="s">
        <v>147</v>
      </c>
    </row>
    <row r="17" spans="1:10" ht="20.25" customHeight="1" thickBot="1" x14ac:dyDescent="0.25">
      <c r="A17" s="373"/>
      <c r="B17" s="161" t="s">
        <v>148</v>
      </c>
      <c r="C17" s="162" t="s">
        <v>149</v>
      </c>
      <c r="D17" s="161" t="s">
        <v>150</v>
      </c>
      <c r="E17" s="161" t="s">
        <v>151</v>
      </c>
      <c r="F17" s="161" t="s">
        <v>152</v>
      </c>
      <c r="G17" s="161" t="s">
        <v>153</v>
      </c>
      <c r="H17" s="374"/>
      <c r="I17" s="374"/>
      <c r="J17" s="374"/>
    </row>
    <row r="18" spans="1:10" ht="20.25" customHeight="1" x14ac:dyDescent="0.2">
      <c r="A18" s="158" t="s">
        <v>154</v>
      </c>
      <c r="B18" s="170"/>
      <c r="C18" s="171"/>
      <c r="D18" s="172"/>
      <c r="E18" s="172"/>
      <c r="F18" s="172"/>
      <c r="G18" s="173"/>
      <c r="H18" s="182">
        <f>SUM(B18:G18)</f>
        <v>0</v>
      </c>
      <c r="I18" s="183">
        <f>ROUNDDOWN(H18*$B$14,0)</f>
        <v>0</v>
      </c>
      <c r="J18" s="183">
        <f>MIN(I18,$I$14)</f>
        <v>0</v>
      </c>
    </row>
    <row r="19" spans="1:10" ht="20.25" customHeight="1" x14ac:dyDescent="0.2">
      <c r="A19" s="158" t="s">
        <v>155</v>
      </c>
      <c r="B19" s="174"/>
      <c r="C19" s="175"/>
      <c r="D19" s="176"/>
      <c r="E19" s="176"/>
      <c r="F19" s="176"/>
      <c r="G19" s="177"/>
      <c r="H19" s="182">
        <f t="shared" ref="H19:H29" si="0">SUM(B19:G19)</f>
        <v>0</v>
      </c>
      <c r="I19" s="183">
        <f t="shared" ref="I19:I29" si="1">ROUNDDOWN(H19*$B$14,0)</f>
        <v>0</v>
      </c>
      <c r="J19" s="183">
        <f t="shared" ref="J19:J29" si="2">MIN(I19,$I$14)</f>
        <v>0</v>
      </c>
    </row>
    <row r="20" spans="1:10" ht="20.25" customHeight="1" x14ac:dyDescent="0.2">
      <c r="A20" s="158" t="s">
        <v>156</v>
      </c>
      <c r="B20" s="174"/>
      <c r="C20" s="175"/>
      <c r="D20" s="176"/>
      <c r="E20" s="176"/>
      <c r="F20" s="176"/>
      <c r="G20" s="177"/>
      <c r="H20" s="182">
        <f t="shared" si="0"/>
        <v>0</v>
      </c>
      <c r="I20" s="183">
        <f t="shared" si="1"/>
        <v>0</v>
      </c>
      <c r="J20" s="183">
        <f>MIN(I20,$I$14)</f>
        <v>0</v>
      </c>
    </row>
    <row r="21" spans="1:10" ht="20.25" customHeight="1" x14ac:dyDescent="0.2">
      <c r="A21" s="158" t="s">
        <v>157</v>
      </c>
      <c r="B21" s="174"/>
      <c r="C21" s="175"/>
      <c r="D21" s="176"/>
      <c r="E21" s="176"/>
      <c r="F21" s="176"/>
      <c r="G21" s="177"/>
      <c r="H21" s="182">
        <f t="shared" si="0"/>
        <v>0</v>
      </c>
      <c r="I21" s="183">
        <f t="shared" si="1"/>
        <v>0</v>
      </c>
      <c r="J21" s="183">
        <f t="shared" si="2"/>
        <v>0</v>
      </c>
    </row>
    <row r="22" spans="1:10" ht="20.25" customHeight="1" x14ac:dyDescent="0.2">
      <c r="A22" s="158" t="s">
        <v>158</v>
      </c>
      <c r="B22" s="174"/>
      <c r="C22" s="175"/>
      <c r="D22" s="176"/>
      <c r="E22" s="176"/>
      <c r="F22" s="176"/>
      <c r="G22" s="177"/>
      <c r="H22" s="182">
        <f t="shared" si="0"/>
        <v>0</v>
      </c>
      <c r="I22" s="183">
        <f t="shared" si="1"/>
        <v>0</v>
      </c>
      <c r="J22" s="183">
        <f>MIN(I22,$I$14)</f>
        <v>0</v>
      </c>
    </row>
    <row r="23" spans="1:10" ht="20.25" customHeight="1" x14ac:dyDescent="0.2">
      <c r="A23" s="158" t="s">
        <v>159</v>
      </c>
      <c r="B23" s="174"/>
      <c r="C23" s="175"/>
      <c r="D23" s="176"/>
      <c r="E23" s="176"/>
      <c r="F23" s="176"/>
      <c r="G23" s="177"/>
      <c r="H23" s="182">
        <f t="shared" si="0"/>
        <v>0</v>
      </c>
      <c r="I23" s="183">
        <f t="shared" si="1"/>
        <v>0</v>
      </c>
      <c r="J23" s="183">
        <f t="shared" si="2"/>
        <v>0</v>
      </c>
    </row>
    <row r="24" spans="1:10" ht="20.25" customHeight="1" x14ac:dyDescent="0.2">
      <c r="A24" s="158" t="s">
        <v>160</v>
      </c>
      <c r="B24" s="174"/>
      <c r="C24" s="175"/>
      <c r="D24" s="176"/>
      <c r="E24" s="176"/>
      <c r="F24" s="176"/>
      <c r="G24" s="177"/>
      <c r="H24" s="182">
        <f t="shared" si="0"/>
        <v>0</v>
      </c>
      <c r="I24" s="183">
        <f t="shared" si="1"/>
        <v>0</v>
      </c>
      <c r="J24" s="183">
        <f t="shared" si="2"/>
        <v>0</v>
      </c>
    </row>
    <row r="25" spans="1:10" ht="20.25" customHeight="1" x14ac:dyDescent="0.2">
      <c r="A25" s="158" t="s">
        <v>161</v>
      </c>
      <c r="B25" s="174"/>
      <c r="C25" s="175"/>
      <c r="D25" s="176"/>
      <c r="E25" s="176"/>
      <c r="F25" s="176"/>
      <c r="G25" s="177"/>
      <c r="H25" s="182">
        <f t="shared" si="0"/>
        <v>0</v>
      </c>
      <c r="I25" s="183">
        <f t="shared" si="1"/>
        <v>0</v>
      </c>
      <c r="J25" s="183">
        <f t="shared" si="2"/>
        <v>0</v>
      </c>
    </row>
    <row r="26" spans="1:10" ht="20.25" customHeight="1" x14ac:dyDescent="0.2">
      <c r="A26" s="158" t="s">
        <v>162</v>
      </c>
      <c r="B26" s="174"/>
      <c r="C26" s="175"/>
      <c r="D26" s="176"/>
      <c r="E26" s="176"/>
      <c r="F26" s="176"/>
      <c r="G26" s="177"/>
      <c r="H26" s="182">
        <f t="shared" si="0"/>
        <v>0</v>
      </c>
      <c r="I26" s="183">
        <f t="shared" si="1"/>
        <v>0</v>
      </c>
      <c r="J26" s="183">
        <f t="shared" si="2"/>
        <v>0</v>
      </c>
    </row>
    <row r="27" spans="1:10" ht="20.25" customHeight="1" x14ac:dyDescent="0.2">
      <c r="A27" s="158" t="s">
        <v>163</v>
      </c>
      <c r="B27" s="174"/>
      <c r="C27" s="175"/>
      <c r="D27" s="176"/>
      <c r="E27" s="176"/>
      <c r="F27" s="176"/>
      <c r="G27" s="177"/>
      <c r="H27" s="182">
        <f t="shared" si="0"/>
        <v>0</v>
      </c>
      <c r="I27" s="183">
        <f t="shared" si="1"/>
        <v>0</v>
      </c>
      <c r="J27" s="183">
        <f t="shared" si="2"/>
        <v>0</v>
      </c>
    </row>
    <row r="28" spans="1:10" ht="20.25" customHeight="1" x14ac:dyDescent="0.2">
      <c r="A28" s="158" t="s">
        <v>164</v>
      </c>
      <c r="B28" s="174"/>
      <c r="C28" s="175"/>
      <c r="D28" s="176"/>
      <c r="E28" s="176"/>
      <c r="F28" s="176"/>
      <c r="G28" s="177"/>
      <c r="H28" s="182">
        <f t="shared" si="0"/>
        <v>0</v>
      </c>
      <c r="I28" s="183">
        <f t="shared" si="1"/>
        <v>0</v>
      </c>
      <c r="J28" s="183">
        <f t="shared" si="2"/>
        <v>0</v>
      </c>
    </row>
    <row r="29" spans="1:10" ht="20.25" customHeight="1" thickBot="1" x14ac:dyDescent="0.25">
      <c r="A29" s="158" t="s">
        <v>165</v>
      </c>
      <c r="B29" s="178"/>
      <c r="C29" s="179"/>
      <c r="D29" s="180"/>
      <c r="E29" s="180"/>
      <c r="F29" s="180"/>
      <c r="G29" s="181"/>
      <c r="H29" s="182">
        <f t="shared" si="0"/>
        <v>0</v>
      </c>
      <c r="I29" s="183">
        <f t="shared" si="1"/>
        <v>0</v>
      </c>
      <c r="J29" s="183">
        <f t="shared" si="2"/>
        <v>0</v>
      </c>
    </row>
    <row r="30" spans="1:10" ht="12" customHeight="1" x14ac:dyDescent="0.2"/>
    <row r="31" spans="1:10" ht="24.75" customHeight="1" x14ac:dyDescent="0.2">
      <c r="A31" s="366" t="s">
        <v>166</v>
      </c>
      <c r="B31" s="367"/>
      <c r="C31" s="368"/>
      <c r="D31" s="163">
        <f>SUM(J18:J29)</f>
        <v>0</v>
      </c>
      <c r="E31" s="369" t="s">
        <v>210</v>
      </c>
      <c r="F31" s="370"/>
      <c r="G31" s="370"/>
      <c r="H31" s="370"/>
      <c r="I31" s="370"/>
      <c r="J31" s="370"/>
    </row>
  </sheetData>
  <mergeCells count="10">
    <mergeCell ref="A31:C31"/>
    <mergeCell ref="E31:J31"/>
    <mergeCell ref="I3:J3"/>
    <mergeCell ref="I4:J4"/>
    <mergeCell ref="I5:J5"/>
    <mergeCell ref="A16:A17"/>
    <mergeCell ref="B16:G16"/>
    <mergeCell ref="H16:H17"/>
    <mergeCell ref="I16:I17"/>
    <mergeCell ref="J16:J17"/>
  </mergeCells>
  <phoneticPr fontId="4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540ED-9C2C-4470-8EEB-382B6FA2588D}">
  <dimension ref="A1:J31"/>
  <sheetViews>
    <sheetView workbookViewId="0">
      <selection activeCell="I3" sqref="I3:J5"/>
    </sheetView>
  </sheetViews>
  <sheetFormatPr defaultColWidth="9" defaultRowHeight="13.2" x14ac:dyDescent="0.2"/>
  <cols>
    <col min="1" max="1" width="9" style="142"/>
    <col min="2" max="2" width="15.77734375" style="142" customWidth="1"/>
    <col min="3" max="7" width="13.6640625" style="142" customWidth="1"/>
    <col min="8" max="10" width="15.109375" style="142" customWidth="1"/>
    <col min="11" max="11" width="3.33203125" style="142" bestFit="1" customWidth="1"/>
    <col min="12" max="16384" width="9" style="142"/>
  </cols>
  <sheetData>
    <row r="1" spans="1:10" ht="18" customHeight="1" x14ac:dyDescent="0.2">
      <c r="A1" s="145" t="s">
        <v>196</v>
      </c>
      <c r="J1" s="143" t="s">
        <v>15</v>
      </c>
    </row>
    <row r="3" spans="1:10" ht="27" customHeight="1" x14ac:dyDescent="0.2">
      <c r="A3" s="144" t="s">
        <v>197</v>
      </c>
      <c r="H3" s="166" t="s">
        <v>205</v>
      </c>
      <c r="I3" s="422">
        <f>'第１号様式（申請書）'!G4</f>
        <v>0</v>
      </c>
      <c r="J3" s="422"/>
    </row>
    <row r="4" spans="1:10" ht="29.25" customHeight="1" x14ac:dyDescent="0.2">
      <c r="A4" s="145" t="s">
        <v>203</v>
      </c>
      <c r="H4" s="166" t="s">
        <v>3</v>
      </c>
      <c r="I4" s="372">
        <f>'第１号様式（申請書）'!G7</f>
        <v>0</v>
      </c>
      <c r="J4" s="372"/>
    </row>
    <row r="5" spans="1:10" ht="29.25" customHeight="1" x14ac:dyDescent="0.2">
      <c r="A5" s="145" t="s">
        <v>132</v>
      </c>
      <c r="H5" s="166" t="s">
        <v>21</v>
      </c>
      <c r="I5" s="372">
        <f>'第１号様式（申請書）'!G8</f>
        <v>0</v>
      </c>
      <c r="J5" s="372"/>
    </row>
    <row r="6" spans="1:10" ht="29.25" customHeight="1" thickBot="1" x14ac:dyDescent="0.25">
      <c r="A6" s="145"/>
    </row>
    <row r="7" spans="1:10" ht="15.75" customHeight="1" thickTop="1" x14ac:dyDescent="0.2">
      <c r="A7" s="146" t="s">
        <v>133</v>
      </c>
      <c r="B7" s="147"/>
      <c r="C7" s="147"/>
      <c r="D7" s="147"/>
      <c r="E7" s="147"/>
      <c r="F7" s="147"/>
      <c r="G7" s="147"/>
      <c r="H7" s="147"/>
      <c r="I7" s="148"/>
    </row>
    <row r="8" spans="1:10" ht="15.75" customHeight="1" x14ac:dyDescent="0.2">
      <c r="A8" s="149" t="s">
        <v>134</v>
      </c>
      <c r="B8" s="150"/>
      <c r="C8" s="150"/>
      <c r="D8" s="150"/>
      <c r="E8" s="150"/>
      <c r="F8" s="150"/>
      <c r="G8" s="150"/>
      <c r="H8" s="150"/>
      <c r="I8" s="151"/>
    </row>
    <row r="9" spans="1:10" ht="15.75" customHeight="1" x14ac:dyDescent="0.2">
      <c r="A9" s="149" t="s">
        <v>135</v>
      </c>
      <c r="B9" s="150"/>
      <c r="C9" s="150"/>
      <c r="D9" s="150"/>
      <c r="E9" s="150"/>
      <c r="F9" s="150"/>
      <c r="G9" s="150"/>
      <c r="H9" s="150"/>
      <c r="I9" s="151"/>
    </row>
    <row r="10" spans="1:10" ht="15.75" customHeight="1" x14ac:dyDescent="0.2">
      <c r="A10" s="149" t="s">
        <v>136</v>
      </c>
      <c r="B10" s="150"/>
      <c r="C10" s="150"/>
      <c r="D10" s="150"/>
      <c r="E10" s="150"/>
      <c r="F10" s="150"/>
      <c r="G10" s="150"/>
      <c r="H10" s="150"/>
      <c r="I10" s="151"/>
    </row>
    <row r="11" spans="1:10" ht="15.75" customHeight="1" x14ac:dyDescent="0.2">
      <c r="A11" s="149" t="s">
        <v>137</v>
      </c>
      <c r="B11" s="150"/>
      <c r="C11" s="150"/>
      <c r="D11" s="150"/>
      <c r="E11" s="150"/>
      <c r="F11" s="150"/>
      <c r="G11" s="150"/>
      <c r="H11" s="150"/>
      <c r="I11" s="151"/>
    </row>
    <row r="12" spans="1:10" ht="15.75" customHeight="1" thickBot="1" x14ac:dyDescent="0.25">
      <c r="A12" s="152" t="s">
        <v>209</v>
      </c>
      <c r="B12" s="153"/>
      <c r="C12" s="153"/>
      <c r="D12" s="153"/>
      <c r="E12" s="153"/>
      <c r="F12" s="153"/>
      <c r="G12" s="153"/>
      <c r="H12" s="153"/>
      <c r="I12" s="154"/>
    </row>
    <row r="13" spans="1:10" ht="20.25" customHeight="1" thickTop="1" thickBot="1" x14ac:dyDescent="0.25"/>
    <row r="14" spans="1:10" ht="20.25" customHeight="1" thickBot="1" x14ac:dyDescent="0.25">
      <c r="A14" s="155" t="s">
        <v>138</v>
      </c>
      <c r="B14" s="185"/>
      <c r="C14" s="156" t="s">
        <v>139</v>
      </c>
      <c r="D14" s="157"/>
      <c r="E14" s="158" t="s">
        <v>140</v>
      </c>
      <c r="F14" s="210">
        <f>'第２号様式（所要額調書）'!J28</f>
        <v>0</v>
      </c>
      <c r="G14" s="159" t="s">
        <v>141</v>
      </c>
      <c r="H14" s="160" t="s">
        <v>142</v>
      </c>
      <c r="I14" s="184">
        <f>'第２号様式（所要額調書）'!N28</f>
        <v>0</v>
      </c>
      <c r="J14" s="157" t="s">
        <v>139</v>
      </c>
    </row>
    <row r="15" spans="1:10" ht="20.25" customHeight="1" x14ac:dyDescent="0.2">
      <c r="A15" s="157"/>
      <c r="B15" s="157"/>
      <c r="C15" s="157"/>
      <c r="D15" s="157"/>
      <c r="E15" s="157"/>
      <c r="F15" s="157"/>
      <c r="G15" s="157"/>
      <c r="H15" s="157"/>
      <c r="I15" s="157"/>
      <c r="J15" s="157"/>
    </row>
    <row r="16" spans="1:10" ht="20.25" customHeight="1" x14ac:dyDescent="0.2">
      <c r="A16" s="373" t="s">
        <v>143</v>
      </c>
      <c r="B16" s="374" t="s">
        <v>144</v>
      </c>
      <c r="C16" s="374"/>
      <c r="D16" s="374"/>
      <c r="E16" s="374"/>
      <c r="F16" s="374"/>
      <c r="G16" s="374"/>
      <c r="H16" s="373" t="s">
        <v>145</v>
      </c>
      <c r="I16" s="373" t="s">
        <v>146</v>
      </c>
      <c r="J16" s="373" t="s">
        <v>147</v>
      </c>
    </row>
    <row r="17" spans="1:10" ht="20.25" customHeight="1" thickBot="1" x14ac:dyDescent="0.25">
      <c r="A17" s="373"/>
      <c r="B17" s="161" t="s">
        <v>148</v>
      </c>
      <c r="C17" s="162" t="s">
        <v>149</v>
      </c>
      <c r="D17" s="161" t="s">
        <v>150</v>
      </c>
      <c r="E17" s="161" t="s">
        <v>151</v>
      </c>
      <c r="F17" s="161" t="s">
        <v>152</v>
      </c>
      <c r="G17" s="161" t="s">
        <v>153</v>
      </c>
      <c r="H17" s="374"/>
      <c r="I17" s="374"/>
      <c r="J17" s="374"/>
    </row>
    <row r="18" spans="1:10" ht="20.25" customHeight="1" x14ac:dyDescent="0.2">
      <c r="A18" s="158" t="s">
        <v>154</v>
      </c>
      <c r="B18" s="170"/>
      <c r="C18" s="171"/>
      <c r="D18" s="172"/>
      <c r="E18" s="172"/>
      <c r="F18" s="172"/>
      <c r="G18" s="173"/>
      <c r="H18" s="182">
        <f>SUM(B18:G18)</f>
        <v>0</v>
      </c>
      <c r="I18" s="183">
        <f>ROUNDDOWN(H18*$B$14,0)</f>
        <v>0</v>
      </c>
      <c r="J18" s="183">
        <f>MIN(I18,$I$14)</f>
        <v>0</v>
      </c>
    </row>
    <row r="19" spans="1:10" ht="20.25" customHeight="1" x14ac:dyDescent="0.2">
      <c r="A19" s="158" t="s">
        <v>155</v>
      </c>
      <c r="B19" s="174"/>
      <c r="C19" s="175"/>
      <c r="D19" s="176"/>
      <c r="E19" s="176"/>
      <c r="F19" s="176"/>
      <c r="G19" s="177"/>
      <c r="H19" s="182">
        <f t="shared" ref="H19:H29" si="0">SUM(B19:G19)</f>
        <v>0</v>
      </c>
      <c r="I19" s="183">
        <f t="shared" ref="I19:I29" si="1">ROUNDDOWN(H19*$B$14,0)</f>
        <v>0</v>
      </c>
      <c r="J19" s="183">
        <f t="shared" ref="J19:J29" si="2">MIN(I19,$I$14)</f>
        <v>0</v>
      </c>
    </row>
    <row r="20" spans="1:10" ht="20.25" customHeight="1" x14ac:dyDescent="0.2">
      <c r="A20" s="158" t="s">
        <v>156</v>
      </c>
      <c r="B20" s="174"/>
      <c r="C20" s="175"/>
      <c r="D20" s="176"/>
      <c r="E20" s="176"/>
      <c r="F20" s="176"/>
      <c r="G20" s="177"/>
      <c r="H20" s="182">
        <f t="shared" si="0"/>
        <v>0</v>
      </c>
      <c r="I20" s="183">
        <f t="shared" si="1"/>
        <v>0</v>
      </c>
      <c r="J20" s="183">
        <f>MIN(I20,$I$14)</f>
        <v>0</v>
      </c>
    </row>
    <row r="21" spans="1:10" ht="20.25" customHeight="1" x14ac:dyDescent="0.2">
      <c r="A21" s="158" t="s">
        <v>157</v>
      </c>
      <c r="B21" s="174"/>
      <c r="C21" s="175"/>
      <c r="D21" s="176"/>
      <c r="E21" s="176"/>
      <c r="F21" s="176"/>
      <c r="G21" s="177"/>
      <c r="H21" s="182">
        <f t="shared" si="0"/>
        <v>0</v>
      </c>
      <c r="I21" s="183">
        <f t="shared" si="1"/>
        <v>0</v>
      </c>
      <c r="J21" s="183">
        <f t="shared" si="2"/>
        <v>0</v>
      </c>
    </row>
    <row r="22" spans="1:10" ht="20.25" customHeight="1" x14ac:dyDescent="0.2">
      <c r="A22" s="158" t="s">
        <v>158</v>
      </c>
      <c r="B22" s="174"/>
      <c r="C22" s="175"/>
      <c r="D22" s="176"/>
      <c r="E22" s="176"/>
      <c r="F22" s="176"/>
      <c r="G22" s="177"/>
      <c r="H22" s="182">
        <f t="shared" si="0"/>
        <v>0</v>
      </c>
      <c r="I22" s="183">
        <f t="shared" si="1"/>
        <v>0</v>
      </c>
      <c r="J22" s="183">
        <f>MIN(I22,$I$14)</f>
        <v>0</v>
      </c>
    </row>
    <row r="23" spans="1:10" ht="20.25" customHeight="1" x14ac:dyDescent="0.2">
      <c r="A23" s="158" t="s">
        <v>159</v>
      </c>
      <c r="B23" s="174"/>
      <c r="C23" s="175"/>
      <c r="D23" s="176"/>
      <c r="E23" s="176"/>
      <c r="F23" s="176"/>
      <c r="G23" s="177"/>
      <c r="H23" s="182">
        <f t="shared" si="0"/>
        <v>0</v>
      </c>
      <c r="I23" s="183">
        <f t="shared" si="1"/>
        <v>0</v>
      </c>
      <c r="J23" s="183">
        <f t="shared" si="2"/>
        <v>0</v>
      </c>
    </row>
    <row r="24" spans="1:10" ht="20.25" customHeight="1" x14ac:dyDescent="0.2">
      <c r="A24" s="158" t="s">
        <v>160</v>
      </c>
      <c r="B24" s="174"/>
      <c r="C24" s="175"/>
      <c r="D24" s="176"/>
      <c r="E24" s="176"/>
      <c r="F24" s="176"/>
      <c r="G24" s="177"/>
      <c r="H24" s="182">
        <f t="shared" si="0"/>
        <v>0</v>
      </c>
      <c r="I24" s="183">
        <f t="shared" si="1"/>
        <v>0</v>
      </c>
      <c r="J24" s="183">
        <f t="shared" si="2"/>
        <v>0</v>
      </c>
    </row>
    <row r="25" spans="1:10" ht="20.25" customHeight="1" x14ac:dyDescent="0.2">
      <c r="A25" s="158" t="s">
        <v>161</v>
      </c>
      <c r="B25" s="174"/>
      <c r="C25" s="175"/>
      <c r="D25" s="176"/>
      <c r="E25" s="176"/>
      <c r="F25" s="176"/>
      <c r="G25" s="177"/>
      <c r="H25" s="182">
        <f t="shared" si="0"/>
        <v>0</v>
      </c>
      <c r="I25" s="183">
        <f t="shared" si="1"/>
        <v>0</v>
      </c>
      <c r="J25" s="183">
        <f t="shared" si="2"/>
        <v>0</v>
      </c>
    </row>
    <row r="26" spans="1:10" ht="20.25" customHeight="1" x14ac:dyDescent="0.2">
      <c r="A26" s="158" t="s">
        <v>162</v>
      </c>
      <c r="B26" s="174"/>
      <c r="C26" s="175"/>
      <c r="D26" s="176"/>
      <c r="E26" s="176"/>
      <c r="F26" s="176"/>
      <c r="G26" s="177"/>
      <c r="H26" s="182">
        <f t="shared" si="0"/>
        <v>0</v>
      </c>
      <c r="I26" s="183">
        <f t="shared" si="1"/>
        <v>0</v>
      </c>
      <c r="J26" s="183">
        <f t="shared" si="2"/>
        <v>0</v>
      </c>
    </row>
    <row r="27" spans="1:10" ht="20.25" customHeight="1" x14ac:dyDescent="0.2">
      <c r="A27" s="158" t="s">
        <v>163</v>
      </c>
      <c r="B27" s="174"/>
      <c r="C27" s="175"/>
      <c r="D27" s="176"/>
      <c r="E27" s="176"/>
      <c r="F27" s="176"/>
      <c r="G27" s="177"/>
      <c r="H27" s="182">
        <f t="shared" si="0"/>
        <v>0</v>
      </c>
      <c r="I27" s="183">
        <f t="shared" si="1"/>
        <v>0</v>
      </c>
      <c r="J27" s="183">
        <f t="shared" si="2"/>
        <v>0</v>
      </c>
    </row>
    <row r="28" spans="1:10" ht="20.25" customHeight="1" x14ac:dyDescent="0.2">
      <c r="A28" s="158" t="s">
        <v>164</v>
      </c>
      <c r="B28" s="174"/>
      <c r="C28" s="175"/>
      <c r="D28" s="176"/>
      <c r="E28" s="176"/>
      <c r="F28" s="176"/>
      <c r="G28" s="177"/>
      <c r="H28" s="182">
        <f t="shared" si="0"/>
        <v>0</v>
      </c>
      <c r="I28" s="183">
        <f t="shared" si="1"/>
        <v>0</v>
      </c>
      <c r="J28" s="183">
        <f t="shared" si="2"/>
        <v>0</v>
      </c>
    </row>
    <row r="29" spans="1:10" ht="20.25" customHeight="1" thickBot="1" x14ac:dyDescent="0.25">
      <c r="A29" s="158" t="s">
        <v>165</v>
      </c>
      <c r="B29" s="178"/>
      <c r="C29" s="179"/>
      <c r="D29" s="180"/>
      <c r="E29" s="180"/>
      <c r="F29" s="180"/>
      <c r="G29" s="181"/>
      <c r="H29" s="182">
        <f t="shared" si="0"/>
        <v>0</v>
      </c>
      <c r="I29" s="183">
        <f t="shared" si="1"/>
        <v>0</v>
      </c>
      <c r="J29" s="183">
        <f t="shared" si="2"/>
        <v>0</v>
      </c>
    </row>
    <row r="30" spans="1:10" ht="12" customHeight="1" x14ac:dyDescent="0.2"/>
    <row r="31" spans="1:10" ht="24.75" customHeight="1" x14ac:dyDescent="0.2">
      <c r="A31" s="366" t="s">
        <v>166</v>
      </c>
      <c r="B31" s="367"/>
      <c r="C31" s="368"/>
      <c r="D31" s="163">
        <f>SUM(J18:J29)</f>
        <v>0</v>
      </c>
      <c r="E31" s="369" t="s">
        <v>210</v>
      </c>
      <c r="F31" s="370"/>
      <c r="G31" s="370"/>
      <c r="H31" s="370"/>
      <c r="I31" s="370"/>
      <c r="J31" s="370"/>
    </row>
  </sheetData>
  <mergeCells count="10">
    <mergeCell ref="A31:C31"/>
    <mergeCell ref="E31:J31"/>
    <mergeCell ref="I3:J3"/>
    <mergeCell ref="I4:J4"/>
    <mergeCell ref="I5:J5"/>
    <mergeCell ref="A16:A17"/>
    <mergeCell ref="B16:G16"/>
    <mergeCell ref="H16:H17"/>
    <mergeCell ref="I16:I17"/>
    <mergeCell ref="J16:J17"/>
  </mergeCells>
  <phoneticPr fontId="4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F4204-8C39-4288-8968-D89201AB5517}">
  <dimension ref="A1:J31"/>
  <sheetViews>
    <sheetView workbookViewId="0">
      <selection activeCell="I3" sqref="I3:J5"/>
    </sheetView>
  </sheetViews>
  <sheetFormatPr defaultColWidth="9" defaultRowHeight="13.2" x14ac:dyDescent="0.2"/>
  <cols>
    <col min="1" max="1" width="9" style="142"/>
    <col min="2" max="2" width="15.77734375" style="142" customWidth="1"/>
    <col min="3" max="7" width="13.6640625" style="142" customWidth="1"/>
    <col min="8" max="10" width="15.109375" style="142" customWidth="1"/>
    <col min="11" max="11" width="3.33203125" style="142" bestFit="1" customWidth="1"/>
    <col min="12" max="16384" width="9" style="142"/>
  </cols>
  <sheetData>
    <row r="1" spans="1:10" ht="18" customHeight="1" x14ac:dyDescent="0.2">
      <c r="A1" s="145" t="s">
        <v>196</v>
      </c>
      <c r="J1" s="143" t="s">
        <v>15</v>
      </c>
    </row>
    <row r="3" spans="1:10" ht="27" customHeight="1" x14ac:dyDescent="0.2">
      <c r="A3" s="144" t="s">
        <v>197</v>
      </c>
      <c r="H3" s="166" t="s">
        <v>205</v>
      </c>
      <c r="I3" s="422">
        <f>'第１号様式（申請書）'!G4</f>
        <v>0</v>
      </c>
      <c r="J3" s="422"/>
    </row>
    <row r="4" spans="1:10" ht="29.25" customHeight="1" x14ac:dyDescent="0.2">
      <c r="A4" s="145" t="s">
        <v>203</v>
      </c>
      <c r="H4" s="166" t="s">
        <v>3</v>
      </c>
      <c r="I4" s="372">
        <f>'第１号様式（申請書）'!G7</f>
        <v>0</v>
      </c>
      <c r="J4" s="372"/>
    </row>
    <row r="5" spans="1:10" ht="29.25" customHeight="1" x14ac:dyDescent="0.2">
      <c r="A5" s="145" t="s">
        <v>132</v>
      </c>
      <c r="H5" s="166" t="s">
        <v>21</v>
      </c>
      <c r="I5" s="372">
        <f>'第１号様式（申請書）'!G8</f>
        <v>0</v>
      </c>
      <c r="J5" s="372"/>
    </row>
    <row r="6" spans="1:10" ht="29.25" customHeight="1" thickBot="1" x14ac:dyDescent="0.25">
      <c r="A6" s="145"/>
    </row>
    <row r="7" spans="1:10" ht="15.75" customHeight="1" thickTop="1" x14ac:dyDescent="0.2">
      <c r="A7" s="146" t="s">
        <v>133</v>
      </c>
      <c r="B7" s="147"/>
      <c r="C7" s="147"/>
      <c r="D7" s="147"/>
      <c r="E7" s="147"/>
      <c r="F7" s="147"/>
      <c r="G7" s="147"/>
      <c r="H7" s="147"/>
      <c r="I7" s="148"/>
    </row>
    <row r="8" spans="1:10" ht="15.75" customHeight="1" x14ac:dyDescent="0.2">
      <c r="A8" s="149" t="s">
        <v>134</v>
      </c>
      <c r="B8" s="150"/>
      <c r="C8" s="150"/>
      <c r="D8" s="150"/>
      <c r="E8" s="150"/>
      <c r="F8" s="150"/>
      <c r="G8" s="150"/>
      <c r="H8" s="150"/>
      <c r="I8" s="151"/>
    </row>
    <row r="9" spans="1:10" ht="15.75" customHeight="1" x14ac:dyDescent="0.2">
      <c r="A9" s="149" t="s">
        <v>135</v>
      </c>
      <c r="B9" s="150"/>
      <c r="C9" s="150"/>
      <c r="D9" s="150"/>
      <c r="E9" s="150"/>
      <c r="F9" s="150"/>
      <c r="G9" s="150"/>
      <c r="H9" s="150"/>
      <c r="I9" s="151"/>
    </row>
    <row r="10" spans="1:10" ht="15.75" customHeight="1" x14ac:dyDescent="0.2">
      <c r="A10" s="149" t="s">
        <v>136</v>
      </c>
      <c r="B10" s="150"/>
      <c r="C10" s="150"/>
      <c r="D10" s="150"/>
      <c r="E10" s="150"/>
      <c r="F10" s="150"/>
      <c r="G10" s="150"/>
      <c r="H10" s="150"/>
      <c r="I10" s="151"/>
    </row>
    <row r="11" spans="1:10" ht="15.75" customHeight="1" x14ac:dyDescent="0.2">
      <c r="A11" s="149" t="s">
        <v>137</v>
      </c>
      <c r="B11" s="150"/>
      <c r="C11" s="150"/>
      <c r="D11" s="150"/>
      <c r="E11" s="150"/>
      <c r="F11" s="150"/>
      <c r="G11" s="150"/>
      <c r="H11" s="150"/>
      <c r="I11" s="151"/>
    </row>
    <row r="12" spans="1:10" ht="15.75" customHeight="1" thickBot="1" x14ac:dyDescent="0.25">
      <c r="A12" s="152" t="s">
        <v>209</v>
      </c>
      <c r="B12" s="153"/>
      <c r="C12" s="153"/>
      <c r="D12" s="153"/>
      <c r="E12" s="153"/>
      <c r="F12" s="153"/>
      <c r="G12" s="153"/>
      <c r="H12" s="153"/>
      <c r="I12" s="154"/>
    </row>
    <row r="13" spans="1:10" ht="20.25" customHeight="1" thickTop="1" thickBot="1" x14ac:dyDescent="0.25"/>
    <row r="14" spans="1:10" ht="20.25" customHeight="1" thickBot="1" x14ac:dyDescent="0.25">
      <c r="A14" s="155" t="s">
        <v>138</v>
      </c>
      <c r="B14" s="185"/>
      <c r="C14" s="156" t="s">
        <v>139</v>
      </c>
      <c r="D14" s="157"/>
      <c r="E14" s="158" t="s">
        <v>140</v>
      </c>
      <c r="F14" s="210">
        <f>'第２号様式（所要額調書）'!J30</f>
        <v>0</v>
      </c>
      <c r="G14" s="159" t="s">
        <v>141</v>
      </c>
      <c r="H14" s="160" t="s">
        <v>142</v>
      </c>
      <c r="I14" s="184">
        <f>'第２号様式（所要額調書）'!N30</f>
        <v>0</v>
      </c>
      <c r="J14" s="157" t="s">
        <v>139</v>
      </c>
    </row>
    <row r="15" spans="1:10" ht="20.25" customHeight="1" x14ac:dyDescent="0.2">
      <c r="A15" s="157"/>
      <c r="B15" s="157"/>
      <c r="C15" s="157"/>
      <c r="D15" s="157"/>
      <c r="E15" s="157"/>
      <c r="F15" s="157"/>
      <c r="G15" s="157"/>
      <c r="H15" s="157"/>
      <c r="I15" s="157"/>
      <c r="J15" s="157"/>
    </row>
    <row r="16" spans="1:10" ht="20.25" customHeight="1" x14ac:dyDescent="0.2">
      <c r="A16" s="373" t="s">
        <v>143</v>
      </c>
      <c r="B16" s="374" t="s">
        <v>144</v>
      </c>
      <c r="C16" s="374"/>
      <c r="D16" s="374"/>
      <c r="E16" s="374"/>
      <c r="F16" s="374"/>
      <c r="G16" s="374"/>
      <c r="H16" s="373" t="s">
        <v>145</v>
      </c>
      <c r="I16" s="373" t="s">
        <v>146</v>
      </c>
      <c r="J16" s="373" t="s">
        <v>147</v>
      </c>
    </row>
    <row r="17" spans="1:10" ht="20.25" customHeight="1" thickBot="1" x14ac:dyDescent="0.25">
      <c r="A17" s="373"/>
      <c r="B17" s="161" t="s">
        <v>148</v>
      </c>
      <c r="C17" s="162" t="s">
        <v>149</v>
      </c>
      <c r="D17" s="161" t="s">
        <v>150</v>
      </c>
      <c r="E17" s="161" t="s">
        <v>151</v>
      </c>
      <c r="F17" s="161" t="s">
        <v>152</v>
      </c>
      <c r="G17" s="161" t="s">
        <v>153</v>
      </c>
      <c r="H17" s="374"/>
      <c r="I17" s="374"/>
      <c r="J17" s="374"/>
    </row>
    <row r="18" spans="1:10" ht="20.25" customHeight="1" x14ac:dyDescent="0.2">
      <c r="A18" s="158" t="s">
        <v>154</v>
      </c>
      <c r="B18" s="170"/>
      <c r="C18" s="171"/>
      <c r="D18" s="172"/>
      <c r="E18" s="172"/>
      <c r="F18" s="172"/>
      <c r="G18" s="173"/>
      <c r="H18" s="182">
        <f>SUM(B18:G18)</f>
        <v>0</v>
      </c>
      <c r="I18" s="183">
        <f>ROUNDDOWN(H18*$B$14,0)</f>
        <v>0</v>
      </c>
      <c r="J18" s="183">
        <f>MIN(I18,$I$14)</f>
        <v>0</v>
      </c>
    </row>
    <row r="19" spans="1:10" ht="20.25" customHeight="1" x14ac:dyDescent="0.2">
      <c r="A19" s="158" t="s">
        <v>155</v>
      </c>
      <c r="B19" s="174"/>
      <c r="C19" s="175"/>
      <c r="D19" s="176"/>
      <c r="E19" s="176"/>
      <c r="F19" s="176"/>
      <c r="G19" s="177"/>
      <c r="H19" s="182">
        <f t="shared" ref="H19:H29" si="0">SUM(B19:G19)</f>
        <v>0</v>
      </c>
      <c r="I19" s="183">
        <f t="shared" ref="I19:I29" si="1">ROUNDDOWN(H19*$B$14,0)</f>
        <v>0</v>
      </c>
      <c r="J19" s="183">
        <f t="shared" ref="J19:J29" si="2">MIN(I19,$I$14)</f>
        <v>0</v>
      </c>
    </row>
    <row r="20" spans="1:10" ht="20.25" customHeight="1" x14ac:dyDescent="0.2">
      <c r="A20" s="158" t="s">
        <v>156</v>
      </c>
      <c r="B20" s="174"/>
      <c r="C20" s="175"/>
      <c r="D20" s="176"/>
      <c r="E20" s="176"/>
      <c r="F20" s="176"/>
      <c r="G20" s="177"/>
      <c r="H20" s="182">
        <f t="shared" si="0"/>
        <v>0</v>
      </c>
      <c r="I20" s="183">
        <f t="shared" si="1"/>
        <v>0</v>
      </c>
      <c r="J20" s="183">
        <f>MIN(I20,$I$14)</f>
        <v>0</v>
      </c>
    </row>
    <row r="21" spans="1:10" ht="20.25" customHeight="1" x14ac:dyDescent="0.2">
      <c r="A21" s="158" t="s">
        <v>157</v>
      </c>
      <c r="B21" s="174"/>
      <c r="C21" s="175"/>
      <c r="D21" s="176"/>
      <c r="E21" s="176"/>
      <c r="F21" s="176"/>
      <c r="G21" s="177"/>
      <c r="H21" s="182">
        <f t="shared" si="0"/>
        <v>0</v>
      </c>
      <c r="I21" s="183">
        <f t="shared" si="1"/>
        <v>0</v>
      </c>
      <c r="J21" s="183">
        <f t="shared" si="2"/>
        <v>0</v>
      </c>
    </row>
    <row r="22" spans="1:10" ht="20.25" customHeight="1" x14ac:dyDescent="0.2">
      <c r="A22" s="158" t="s">
        <v>158</v>
      </c>
      <c r="B22" s="174"/>
      <c r="C22" s="175"/>
      <c r="D22" s="176"/>
      <c r="E22" s="176"/>
      <c r="F22" s="176"/>
      <c r="G22" s="177"/>
      <c r="H22" s="182">
        <f t="shared" si="0"/>
        <v>0</v>
      </c>
      <c r="I22" s="183">
        <f t="shared" si="1"/>
        <v>0</v>
      </c>
      <c r="J22" s="183">
        <f>MIN(I22,$I$14)</f>
        <v>0</v>
      </c>
    </row>
    <row r="23" spans="1:10" ht="20.25" customHeight="1" x14ac:dyDescent="0.2">
      <c r="A23" s="158" t="s">
        <v>159</v>
      </c>
      <c r="B23" s="174"/>
      <c r="C23" s="175"/>
      <c r="D23" s="176"/>
      <c r="E23" s="176"/>
      <c r="F23" s="176"/>
      <c r="G23" s="177"/>
      <c r="H23" s="182">
        <f t="shared" si="0"/>
        <v>0</v>
      </c>
      <c r="I23" s="183">
        <f t="shared" si="1"/>
        <v>0</v>
      </c>
      <c r="J23" s="183">
        <f t="shared" si="2"/>
        <v>0</v>
      </c>
    </row>
    <row r="24" spans="1:10" ht="20.25" customHeight="1" x14ac:dyDescent="0.2">
      <c r="A24" s="158" t="s">
        <v>160</v>
      </c>
      <c r="B24" s="174"/>
      <c r="C24" s="175"/>
      <c r="D24" s="176"/>
      <c r="E24" s="176"/>
      <c r="F24" s="176"/>
      <c r="G24" s="177"/>
      <c r="H24" s="182">
        <f t="shared" si="0"/>
        <v>0</v>
      </c>
      <c r="I24" s="183">
        <f t="shared" si="1"/>
        <v>0</v>
      </c>
      <c r="J24" s="183">
        <f t="shared" si="2"/>
        <v>0</v>
      </c>
    </row>
    <row r="25" spans="1:10" ht="20.25" customHeight="1" x14ac:dyDescent="0.2">
      <c r="A25" s="158" t="s">
        <v>161</v>
      </c>
      <c r="B25" s="174"/>
      <c r="C25" s="175"/>
      <c r="D25" s="176"/>
      <c r="E25" s="176"/>
      <c r="F25" s="176"/>
      <c r="G25" s="177"/>
      <c r="H25" s="182">
        <f t="shared" si="0"/>
        <v>0</v>
      </c>
      <c r="I25" s="183">
        <f t="shared" si="1"/>
        <v>0</v>
      </c>
      <c r="J25" s="183">
        <f t="shared" si="2"/>
        <v>0</v>
      </c>
    </row>
    <row r="26" spans="1:10" ht="20.25" customHeight="1" x14ac:dyDescent="0.2">
      <c r="A26" s="158" t="s">
        <v>162</v>
      </c>
      <c r="B26" s="174"/>
      <c r="C26" s="175"/>
      <c r="D26" s="176"/>
      <c r="E26" s="176"/>
      <c r="F26" s="176"/>
      <c r="G26" s="177"/>
      <c r="H26" s="182">
        <f t="shared" si="0"/>
        <v>0</v>
      </c>
      <c r="I26" s="183">
        <f t="shared" si="1"/>
        <v>0</v>
      </c>
      <c r="J26" s="183">
        <f t="shared" si="2"/>
        <v>0</v>
      </c>
    </row>
    <row r="27" spans="1:10" ht="20.25" customHeight="1" x14ac:dyDescent="0.2">
      <c r="A27" s="158" t="s">
        <v>163</v>
      </c>
      <c r="B27" s="174"/>
      <c r="C27" s="175"/>
      <c r="D27" s="176"/>
      <c r="E27" s="176"/>
      <c r="F27" s="176"/>
      <c r="G27" s="177"/>
      <c r="H27" s="182">
        <f t="shared" si="0"/>
        <v>0</v>
      </c>
      <c r="I27" s="183">
        <f t="shared" si="1"/>
        <v>0</v>
      </c>
      <c r="J27" s="183">
        <f t="shared" si="2"/>
        <v>0</v>
      </c>
    </row>
    <row r="28" spans="1:10" ht="20.25" customHeight="1" x14ac:dyDescent="0.2">
      <c r="A28" s="158" t="s">
        <v>164</v>
      </c>
      <c r="B28" s="174"/>
      <c r="C28" s="175"/>
      <c r="D28" s="176"/>
      <c r="E28" s="176"/>
      <c r="F28" s="176"/>
      <c r="G28" s="177"/>
      <c r="H28" s="182">
        <f t="shared" si="0"/>
        <v>0</v>
      </c>
      <c r="I28" s="183">
        <f t="shared" si="1"/>
        <v>0</v>
      </c>
      <c r="J28" s="183">
        <f t="shared" si="2"/>
        <v>0</v>
      </c>
    </row>
    <row r="29" spans="1:10" ht="20.25" customHeight="1" thickBot="1" x14ac:dyDescent="0.25">
      <c r="A29" s="158" t="s">
        <v>165</v>
      </c>
      <c r="B29" s="178"/>
      <c r="C29" s="179"/>
      <c r="D29" s="180"/>
      <c r="E29" s="180"/>
      <c r="F29" s="180"/>
      <c r="G29" s="181"/>
      <c r="H29" s="182">
        <f t="shared" si="0"/>
        <v>0</v>
      </c>
      <c r="I29" s="183">
        <f t="shared" si="1"/>
        <v>0</v>
      </c>
      <c r="J29" s="183">
        <f t="shared" si="2"/>
        <v>0</v>
      </c>
    </row>
    <row r="30" spans="1:10" ht="12" customHeight="1" x14ac:dyDescent="0.2"/>
    <row r="31" spans="1:10" ht="24.75" customHeight="1" x14ac:dyDescent="0.2">
      <c r="A31" s="366" t="s">
        <v>166</v>
      </c>
      <c r="B31" s="367"/>
      <c r="C31" s="368"/>
      <c r="D31" s="163">
        <f>SUM(J18:J29)</f>
        <v>0</v>
      </c>
      <c r="E31" s="369" t="s">
        <v>210</v>
      </c>
      <c r="F31" s="370"/>
      <c r="G31" s="370"/>
      <c r="H31" s="370"/>
      <c r="I31" s="370"/>
      <c r="J31" s="370"/>
    </row>
  </sheetData>
  <mergeCells count="10">
    <mergeCell ref="A31:C31"/>
    <mergeCell ref="E31:J31"/>
    <mergeCell ref="I3:J3"/>
    <mergeCell ref="I4:J4"/>
    <mergeCell ref="I5:J5"/>
    <mergeCell ref="A16:A17"/>
    <mergeCell ref="B16:G16"/>
    <mergeCell ref="H16:H17"/>
    <mergeCell ref="I16:I17"/>
    <mergeCell ref="J16:J17"/>
  </mergeCells>
  <phoneticPr fontId="4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04A50-211F-4F6A-9A9F-5006E997BC1D}">
  <dimension ref="A1:J31"/>
  <sheetViews>
    <sheetView workbookViewId="0">
      <selection activeCell="I3" sqref="I3:J5"/>
    </sheetView>
  </sheetViews>
  <sheetFormatPr defaultColWidth="9" defaultRowHeight="13.2" x14ac:dyDescent="0.2"/>
  <cols>
    <col min="1" max="1" width="9" style="142"/>
    <col min="2" max="2" width="15.77734375" style="142" customWidth="1"/>
    <col min="3" max="7" width="13.6640625" style="142" customWidth="1"/>
    <col min="8" max="10" width="15.109375" style="142" customWidth="1"/>
    <col min="11" max="11" width="3.33203125" style="142" bestFit="1" customWidth="1"/>
    <col min="12" max="16384" width="9" style="142"/>
  </cols>
  <sheetData>
    <row r="1" spans="1:10" ht="18" customHeight="1" x14ac:dyDescent="0.2">
      <c r="A1" s="145" t="s">
        <v>196</v>
      </c>
      <c r="J1" s="143" t="s">
        <v>15</v>
      </c>
    </row>
    <row r="3" spans="1:10" ht="27" customHeight="1" x14ac:dyDescent="0.2">
      <c r="A3" s="144" t="s">
        <v>197</v>
      </c>
      <c r="H3" s="166" t="s">
        <v>205</v>
      </c>
      <c r="I3" s="422">
        <f>'第１号様式（申請書）'!G4</f>
        <v>0</v>
      </c>
      <c r="J3" s="422"/>
    </row>
    <row r="4" spans="1:10" ht="29.25" customHeight="1" x14ac:dyDescent="0.2">
      <c r="A4" s="145" t="s">
        <v>203</v>
      </c>
      <c r="H4" s="166" t="s">
        <v>3</v>
      </c>
      <c r="I4" s="372">
        <f>'第１号様式（申請書）'!G7</f>
        <v>0</v>
      </c>
      <c r="J4" s="372"/>
    </row>
    <row r="5" spans="1:10" ht="29.25" customHeight="1" x14ac:dyDescent="0.2">
      <c r="A5" s="145" t="s">
        <v>132</v>
      </c>
      <c r="H5" s="166" t="s">
        <v>21</v>
      </c>
      <c r="I5" s="372">
        <f>'第１号様式（申請書）'!G8</f>
        <v>0</v>
      </c>
      <c r="J5" s="372"/>
    </row>
    <row r="6" spans="1:10" ht="29.25" customHeight="1" thickBot="1" x14ac:dyDescent="0.25">
      <c r="A6" s="145"/>
    </row>
    <row r="7" spans="1:10" ht="15.75" customHeight="1" thickTop="1" x14ac:dyDescent="0.2">
      <c r="A7" s="146" t="s">
        <v>133</v>
      </c>
      <c r="B7" s="147"/>
      <c r="C7" s="147"/>
      <c r="D7" s="147"/>
      <c r="E7" s="147"/>
      <c r="F7" s="147"/>
      <c r="G7" s="147"/>
      <c r="H7" s="147"/>
      <c r="I7" s="148"/>
    </row>
    <row r="8" spans="1:10" ht="15.75" customHeight="1" x14ac:dyDescent="0.2">
      <c r="A8" s="149" t="s">
        <v>134</v>
      </c>
      <c r="B8" s="150"/>
      <c r="C8" s="150"/>
      <c r="D8" s="150"/>
      <c r="E8" s="150"/>
      <c r="F8" s="150"/>
      <c r="G8" s="150"/>
      <c r="H8" s="150"/>
      <c r="I8" s="151"/>
    </row>
    <row r="9" spans="1:10" ht="15.75" customHeight="1" x14ac:dyDescent="0.2">
      <c r="A9" s="149" t="s">
        <v>135</v>
      </c>
      <c r="B9" s="150"/>
      <c r="C9" s="150"/>
      <c r="D9" s="150"/>
      <c r="E9" s="150"/>
      <c r="F9" s="150"/>
      <c r="G9" s="150"/>
      <c r="H9" s="150"/>
      <c r="I9" s="151"/>
    </row>
    <row r="10" spans="1:10" ht="15.75" customHeight="1" x14ac:dyDescent="0.2">
      <c r="A10" s="149" t="s">
        <v>136</v>
      </c>
      <c r="B10" s="150"/>
      <c r="C10" s="150"/>
      <c r="D10" s="150"/>
      <c r="E10" s="150"/>
      <c r="F10" s="150"/>
      <c r="G10" s="150"/>
      <c r="H10" s="150"/>
      <c r="I10" s="151"/>
    </row>
    <row r="11" spans="1:10" ht="15.75" customHeight="1" x14ac:dyDescent="0.2">
      <c r="A11" s="149" t="s">
        <v>137</v>
      </c>
      <c r="B11" s="150"/>
      <c r="C11" s="150"/>
      <c r="D11" s="150"/>
      <c r="E11" s="150"/>
      <c r="F11" s="150"/>
      <c r="G11" s="150"/>
      <c r="H11" s="150"/>
      <c r="I11" s="151"/>
    </row>
    <row r="12" spans="1:10" ht="15.75" customHeight="1" thickBot="1" x14ac:dyDescent="0.25">
      <c r="A12" s="152" t="s">
        <v>209</v>
      </c>
      <c r="B12" s="153"/>
      <c r="C12" s="153"/>
      <c r="D12" s="153"/>
      <c r="E12" s="153"/>
      <c r="F12" s="153"/>
      <c r="G12" s="153"/>
      <c r="H12" s="153"/>
      <c r="I12" s="154"/>
    </row>
    <row r="13" spans="1:10" ht="20.25" customHeight="1" thickTop="1" thickBot="1" x14ac:dyDescent="0.25"/>
    <row r="14" spans="1:10" ht="20.25" customHeight="1" thickBot="1" x14ac:dyDescent="0.25">
      <c r="A14" s="155" t="s">
        <v>138</v>
      </c>
      <c r="B14" s="185"/>
      <c r="C14" s="156" t="s">
        <v>139</v>
      </c>
      <c r="D14" s="157"/>
      <c r="E14" s="158" t="s">
        <v>140</v>
      </c>
      <c r="F14" s="210">
        <f>'第２号様式（所要額調書）'!J32</f>
        <v>0</v>
      </c>
      <c r="G14" s="159" t="s">
        <v>141</v>
      </c>
      <c r="H14" s="160" t="s">
        <v>142</v>
      </c>
      <c r="I14" s="184">
        <f>'第２号様式（所要額調書）'!N32</f>
        <v>0</v>
      </c>
      <c r="J14" s="157" t="s">
        <v>139</v>
      </c>
    </row>
    <row r="15" spans="1:10" ht="20.25" customHeight="1" x14ac:dyDescent="0.2">
      <c r="A15" s="157"/>
      <c r="B15" s="157"/>
      <c r="C15" s="157"/>
      <c r="D15" s="157"/>
      <c r="E15" s="157"/>
      <c r="F15" s="157"/>
      <c r="G15" s="157"/>
      <c r="H15" s="157"/>
      <c r="I15" s="157"/>
      <c r="J15" s="157"/>
    </row>
    <row r="16" spans="1:10" ht="20.25" customHeight="1" x14ac:dyDescent="0.2">
      <c r="A16" s="373" t="s">
        <v>143</v>
      </c>
      <c r="B16" s="374" t="s">
        <v>144</v>
      </c>
      <c r="C16" s="374"/>
      <c r="D16" s="374"/>
      <c r="E16" s="374"/>
      <c r="F16" s="374"/>
      <c r="G16" s="374"/>
      <c r="H16" s="373" t="s">
        <v>145</v>
      </c>
      <c r="I16" s="373" t="s">
        <v>146</v>
      </c>
      <c r="J16" s="373" t="s">
        <v>147</v>
      </c>
    </row>
    <row r="17" spans="1:10" ht="20.25" customHeight="1" thickBot="1" x14ac:dyDescent="0.25">
      <c r="A17" s="373"/>
      <c r="B17" s="161" t="s">
        <v>148</v>
      </c>
      <c r="C17" s="162" t="s">
        <v>149</v>
      </c>
      <c r="D17" s="161" t="s">
        <v>150</v>
      </c>
      <c r="E17" s="161" t="s">
        <v>151</v>
      </c>
      <c r="F17" s="161" t="s">
        <v>152</v>
      </c>
      <c r="G17" s="161" t="s">
        <v>153</v>
      </c>
      <c r="H17" s="374"/>
      <c r="I17" s="374"/>
      <c r="J17" s="374"/>
    </row>
    <row r="18" spans="1:10" ht="20.25" customHeight="1" x14ac:dyDescent="0.2">
      <c r="A18" s="158" t="s">
        <v>154</v>
      </c>
      <c r="B18" s="170"/>
      <c r="C18" s="171"/>
      <c r="D18" s="172"/>
      <c r="E18" s="172"/>
      <c r="F18" s="172"/>
      <c r="G18" s="173"/>
      <c r="H18" s="182">
        <f>SUM(B18:G18)</f>
        <v>0</v>
      </c>
      <c r="I18" s="183">
        <f>ROUNDDOWN(H18*$B$14,0)</f>
        <v>0</v>
      </c>
      <c r="J18" s="183">
        <f>MIN(I18,$I$14)</f>
        <v>0</v>
      </c>
    </row>
    <row r="19" spans="1:10" ht="20.25" customHeight="1" x14ac:dyDescent="0.2">
      <c r="A19" s="158" t="s">
        <v>155</v>
      </c>
      <c r="B19" s="174"/>
      <c r="C19" s="175"/>
      <c r="D19" s="176"/>
      <c r="E19" s="176"/>
      <c r="F19" s="176"/>
      <c r="G19" s="177"/>
      <c r="H19" s="182">
        <f t="shared" ref="H19:H29" si="0">SUM(B19:G19)</f>
        <v>0</v>
      </c>
      <c r="I19" s="183">
        <f t="shared" ref="I19:I29" si="1">ROUNDDOWN(H19*$B$14,0)</f>
        <v>0</v>
      </c>
      <c r="J19" s="183">
        <f t="shared" ref="J19:J29" si="2">MIN(I19,$I$14)</f>
        <v>0</v>
      </c>
    </row>
    <row r="20" spans="1:10" ht="20.25" customHeight="1" x14ac:dyDescent="0.2">
      <c r="A20" s="158" t="s">
        <v>156</v>
      </c>
      <c r="B20" s="174"/>
      <c r="C20" s="175"/>
      <c r="D20" s="176"/>
      <c r="E20" s="176"/>
      <c r="F20" s="176"/>
      <c r="G20" s="177"/>
      <c r="H20" s="182">
        <f t="shared" si="0"/>
        <v>0</v>
      </c>
      <c r="I20" s="183">
        <f t="shared" si="1"/>
        <v>0</v>
      </c>
      <c r="J20" s="183">
        <f>MIN(I20,$I$14)</f>
        <v>0</v>
      </c>
    </row>
    <row r="21" spans="1:10" ht="20.25" customHeight="1" x14ac:dyDescent="0.2">
      <c r="A21" s="158" t="s">
        <v>157</v>
      </c>
      <c r="B21" s="174"/>
      <c r="C21" s="175"/>
      <c r="D21" s="176"/>
      <c r="E21" s="176"/>
      <c r="F21" s="176"/>
      <c r="G21" s="177"/>
      <c r="H21" s="182">
        <f t="shared" si="0"/>
        <v>0</v>
      </c>
      <c r="I21" s="183">
        <f t="shared" si="1"/>
        <v>0</v>
      </c>
      <c r="J21" s="183">
        <f t="shared" si="2"/>
        <v>0</v>
      </c>
    </row>
    <row r="22" spans="1:10" ht="20.25" customHeight="1" x14ac:dyDescent="0.2">
      <c r="A22" s="158" t="s">
        <v>158</v>
      </c>
      <c r="B22" s="174"/>
      <c r="C22" s="175"/>
      <c r="D22" s="176"/>
      <c r="E22" s="176"/>
      <c r="F22" s="176"/>
      <c r="G22" s="177"/>
      <c r="H22" s="182">
        <f t="shared" si="0"/>
        <v>0</v>
      </c>
      <c r="I22" s="183">
        <f t="shared" si="1"/>
        <v>0</v>
      </c>
      <c r="J22" s="183">
        <f>MIN(I22,$I$14)</f>
        <v>0</v>
      </c>
    </row>
    <row r="23" spans="1:10" ht="20.25" customHeight="1" x14ac:dyDescent="0.2">
      <c r="A23" s="158" t="s">
        <v>159</v>
      </c>
      <c r="B23" s="174"/>
      <c r="C23" s="175"/>
      <c r="D23" s="176"/>
      <c r="E23" s="176"/>
      <c r="F23" s="176"/>
      <c r="G23" s="177"/>
      <c r="H23" s="182">
        <f t="shared" si="0"/>
        <v>0</v>
      </c>
      <c r="I23" s="183">
        <f t="shared" si="1"/>
        <v>0</v>
      </c>
      <c r="J23" s="183">
        <f t="shared" si="2"/>
        <v>0</v>
      </c>
    </row>
    <row r="24" spans="1:10" ht="20.25" customHeight="1" x14ac:dyDescent="0.2">
      <c r="A24" s="158" t="s">
        <v>160</v>
      </c>
      <c r="B24" s="174"/>
      <c r="C24" s="175"/>
      <c r="D24" s="176"/>
      <c r="E24" s="176"/>
      <c r="F24" s="176"/>
      <c r="G24" s="177"/>
      <c r="H24" s="182">
        <f t="shared" si="0"/>
        <v>0</v>
      </c>
      <c r="I24" s="183">
        <f t="shared" si="1"/>
        <v>0</v>
      </c>
      <c r="J24" s="183">
        <f t="shared" si="2"/>
        <v>0</v>
      </c>
    </row>
    <row r="25" spans="1:10" ht="20.25" customHeight="1" x14ac:dyDescent="0.2">
      <c r="A25" s="158" t="s">
        <v>161</v>
      </c>
      <c r="B25" s="174"/>
      <c r="C25" s="175"/>
      <c r="D25" s="176"/>
      <c r="E25" s="176"/>
      <c r="F25" s="176"/>
      <c r="G25" s="177"/>
      <c r="H25" s="182">
        <f t="shared" si="0"/>
        <v>0</v>
      </c>
      <c r="I25" s="183">
        <f t="shared" si="1"/>
        <v>0</v>
      </c>
      <c r="J25" s="183">
        <f t="shared" si="2"/>
        <v>0</v>
      </c>
    </row>
    <row r="26" spans="1:10" ht="20.25" customHeight="1" x14ac:dyDescent="0.2">
      <c r="A26" s="158" t="s">
        <v>162</v>
      </c>
      <c r="B26" s="174"/>
      <c r="C26" s="175"/>
      <c r="D26" s="176"/>
      <c r="E26" s="176"/>
      <c r="F26" s="176"/>
      <c r="G26" s="177"/>
      <c r="H26" s="182">
        <f t="shared" si="0"/>
        <v>0</v>
      </c>
      <c r="I26" s="183">
        <f t="shared" si="1"/>
        <v>0</v>
      </c>
      <c r="J26" s="183">
        <f t="shared" si="2"/>
        <v>0</v>
      </c>
    </row>
    <row r="27" spans="1:10" ht="20.25" customHeight="1" x14ac:dyDescent="0.2">
      <c r="A27" s="158" t="s">
        <v>163</v>
      </c>
      <c r="B27" s="174"/>
      <c r="C27" s="175"/>
      <c r="D27" s="176"/>
      <c r="E27" s="176"/>
      <c r="F27" s="176"/>
      <c r="G27" s="177"/>
      <c r="H27" s="182">
        <f t="shared" si="0"/>
        <v>0</v>
      </c>
      <c r="I27" s="183">
        <f t="shared" si="1"/>
        <v>0</v>
      </c>
      <c r="J27" s="183">
        <f t="shared" si="2"/>
        <v>0</v>
      </c>
    </row>
    <row r="28" spans="1:10" ht="20.25" customHeight="1" x14ac:dyDescent="0.2">
      <c r="A28" s="158" t="s">
        <v>164</v>
      </c>
      <c r="B28" s="174"/>
      <c r="C28" s="175"/>
      <c r="D28" s="176"/>
      <c r="E28" s="176"/>
      <c r="F28" s="176"/>
      <c r="G28" s="177"/>
      <c r="H28" s="182">
        <f t="shared" si="0"/>
        <v>0</v>
      </c>
      <c r="I28" s="183">
        <f t="shared" si="1"/>
        <v>0</v>
      </c>
      <c r="J28" s="183">
        <f t="shared" si="2"/>
        <v>0</v>
      </c>
    </row>
    <row r="29" spans="1:10" ht="20.25" customHeight="1" thickBot="1" x14ac:dyDescent="0.25">
      <c r="A29" s="158" t="s">
        <v>165</v>
      </c>
      <c r="B29" s="178"/>
      <c r="C29" s="179"/>
      <c r="D29" s="180"/>
      <c r="E29" s="180"/>
      <c r="F29" s="180"/>
      <c r="G29" s="181"/>
      <c r="H29" s="182">
        <f t="shared" si="0"/>
        <v>0</v>
      </c>
      <c r="I29" s="183">
        <f t="shared" si="1"/>
        <v>0</v>
      </c>
      <c r="J29" s="183">
        <f t="shared" si="2"/>
        <v>0</v>
      </c>
    </row>
    <row r="30" spans="1:10" ht="12" customHeight="1" x14ac:dyDescent="0.2"/>
    <row r="31" spans="1:10" ht="24.75" customHeight="1" x14ac:dyDescent="0.2">
      <c r="A31" s="366" t="s">
        <v>166</v>
      </c>
      <c r="B31" s="367"/>
      <c r="C31" s="368"/>
      <c r="D31" s="163">
        <f>SUM(J18:J29)</f>
        <v>0</v>
      </c>
      <c r="E31" s="369" t="s">
        <v>210</v>
      </c>
      <c r="F31" s="370"/>
      <c r="G31" s="370"/>
      <c r="H31" s="370"/>
      <c r="I31" s="370"/>
      <c r="J31" s="370"/>
    </row>
  </sheetData>
  <mergeCells count="10">
    <mergeCell ref="A31:C31"/>
    <mergeCell ref="E31:J31"/>
    <mergeCell ref="I3:J3"/>
    <mergeCell ref="I4:J4"/>
    <mergeCell ref="I5:J5"/>
    <mergeCell ref="A16:A17"/>
    <mergeCell ref="B16:G16"/>
    <mergeCell ref="H16:H17"/>
    <mergeCell ref="I16:I17"/>
    <mergeCell ref="J16:J17"/>
  </mergeCells>
  <phoneticPr fontId="4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BAA5F-4E26-423F-837D-752ED67633D8}">
  <dimension ref="A1:J31"/>
  <sheetViews>
    <sheetView workbookViewId="0">
      <selection activeCell="I3" sqref="I3:J5"/>
    </sheetView>
  </sheetViews>
  <sheetFormatPr defaultColWidth="9" defaultRowHeight="13.2" x14ac:dyDescent="0.2"/>
  <cols>
    <col min="1" max="1" width="9" style="142"/>
    <col min="2" max="2" width="15.77734375" style="142" customWidth="1"/>
    <col min="3" max="7" width="13.6640625" style="142" customWidth="1"/>
    <col min="8" max="10" width="15.109375" style="142" customWidth="1"/>
    <col min="11" max="11" width="3.33203125" style="142" bestFit="1" customWidth="1"/>
    <col min="12" max="16384" width="9" style="142"/>
  </cols>
  <sheetData>
    <row r="1" spans="1:10" ht="18" customHeight="1" x14ac:dyDescent="0.2">
      <c r="A1" s="145" t="s">
        <v>196</v>
      </c>
      <c r="J1" s="143" t="s">
        <v>15</v>
      </c>
    </row>
    <row r="3" spans="1:10" ht="27" customHeight="1" x14ac:dyDescent="0.2">
      <c r="A3" s="144" t="s">
        <v>197</v>
      </c>
      <c r="H3" s="166" t="s">
        <v>205</v>
      </c>
      <c r="I3" s="422">
        <f>'第１号様式（申請書）'!G4</f>
        <v>0</v>
      </c>
      <c r="J3" s="422"/>
    </row>
    <row r="4" spans="1:10" ht="29.25" customHeight="1" x14ac:dyDescent="0.2">
      <c r="A4" s="145" t="s">
        <v>203</v>
      </c>
      <c r="H4" s="166" t="s">
        <v>3</v>
      </c>
      <c r="I4" s="372">
        <f>'第１号様式（申請書）'!G7</f>
        <v>0</v>
      </c>
      <c r="J4" s="372"/>
    </row>
    <row r="5" spans="1:10" ht="29.25" customHeight="1" x14ac:dyDescent="0.2">
      <c r="A5" s="145" t="s">
        <v>132</v>
      </c>
      <c r="H5" s="166" t="s">
        <v>21</v>
      </c>
      <c r="I5" s="372">
        <f>'第１号様式（申請書）'!G8</f>
        <v>0</v>
      </c>
      <c r="J5" s="372"/>
    </row>
    <row r="6" spans="1:10" ht="29.25" customHeight="1" thickBot="1" x14ac:dyDescent="0.25">
      <c r="A6" s="145"/>
    </row>
    <row r="7" spans="1:10" ht="15.75" customHeight="1" thickTop="1" x14ac:dyDescent="0.2">
      <c r="A7" s="146" t="s">
        <v>133</v>
      </c>
      <c r="B7" s="147"/>
      <c r="C7" s="147"/>
      <c r="D7" s="147"/>
      <c r="E7" s="147"/>
      <c r="F7" s="147"/>
      <c r="G7" s="147"/>
      <c r="H7" s="147"/>
      <c r="I7" s="148"/>
    </row>
    <row r="8" spans="1:10" ht="15.75" customHeight="1" x14ac:dyDescent="0.2">
      <c r="A8" s="149" t="s">
        <v>134</v>
      </c>
      <c r="B8" s="150"/>
      <c r="C8" s="150"/>
      <c r="D8" s="150"/>
      <c r="E8" s="150"/>
      <c r="F8" s="150"/>
      <c r="G8" s="150"/>
      <c r="H8" s="150"/>
      <c r="I8" s="151"/>
    </row>
    <row r="9" spans="1:10" ht="15.75" customHeight="1" x14ac:dyDescent="0.2">
      <c r="A9" s="149" t="s">
        <v>135</v>
      </c>
      <c r="B9" s="150"/>
      <c r="C9" s="150"/>
      <c r="D9" s="150"/>
      <c r="E9" s="150"/>
      <c r="F9" s="150"/>
      <c r="G9" s="150"/>
      <c r="H9" s="150"/>
      <c r="I9" s="151"/>
    </row>
    <row r="10" spans="1:10" ht="15.75" customHeight="1" x14ac:dyDescent="0.2">
      <c r="A10" s="149" t="s">
        <v>136</v>
      </c>
      <c r="B10" s="150"/>
      <c r="C10" s="150"/>
      <c r="D10" s="150"/>
      <c r="E10" s="150"/>
      <c r="F10" s="150"/>
      <c r="G10" s="150"/>
      <c r="H10" s="150"/>
      <c r="I10" s="151"/>
    </row>
    <row r="11" spans="1:10" ht="15.75" customHeight="1" x14ac:dyDescent="0.2">
      <c r="A11" s="149" t="s">
        <v>137</v>
      </c>
      <c r="B11" s="150"/>
      <c r="C11" s="150"/>
      <c r="D11" s="150"/>
      <c r="E11" s="150"/>
      <c r="F11" s="150"/>
      <c r="G11" s="150"/>
      <c r="H11" s="150"/>
      <c r="I11" s="151"/>
    </row>
    <row r="12" spans="1:10" ht="15.75" customHeight="1" thickBot="1" x14ac:dyDescent="0.25">
      <c r="A12" s="152" t="s">
        <v>209</v>
      </c>
      <c r="B12" s="153"/>
      <c r="C12" s="153"/>
      <c r="D12" s="153"/>
      <c r="E12" s="153"/>
      <c r="F12" s="153"/>
      <c r="G12" s="153"/>
      <c r="H12" s="153"/>
      <c r="I12" s="154"/>
    </row>
    <row r="13" spans="1:10" ht="20.25" customHeight="1" thickTop="1" thickBot="1" x14ac:dyDescent="0.25"/>
    <row r="14" spans="1:10" ht="20.25" customHeight="1" thickBot="1" x14ac:dyDescent="0.25">
      <c r="A14" s="155" t="s">
        <v>138</v>
      </c>
      <c r="B14" s="185"/>
      <c r="C14" s="156" t="s">
        <v>139</v>
      </c>
      <c r="D14" s="157"/>
      <c r="E14" s="158" t="s">
        <v>140</v>
      </c>
      <c r="F14" s="210">
        <f>'第２号様式（所要額調書）'!J34</f>
        <v>0</v>
      </c>
      <c r="G14" s="159" t="s">
        <v>141</v>
      </c>
      <c r="H14" s="160" t="s">
        <v>142</v>
      </c>
      <c r="I14" s="184">
        <f>'第２号様式（所要額調書）'!N34</f>
        <v>0</v>
      </c>
      <c r="J14" s="157" t="s">
        <v>139</v>
      </c>
    </row>
    <row r="15" spans="1:10" ht="20.25" customHeight="1" x14ac:dyDescent="0.2">
      <c r="A15" s="157"/>
      <c r="B15" s="157"/>
      <c r="C15" s="157"/>
      <c r="D15" s="157"/>
      <c r="E15" s="157"/>
      <c r="F15" s="157"/>
      <c r="G15" s="157"/>
      <c r="H15" s="157"/>
      <c r="I15" s="157"/>
      <c r="J15" s="157"/>
    </row>
    <row r="16" spans="1:10" ht="20.25" customHeight="1" x14ac:dyDescent="0.2">
      <c r="A16" s="373" t="s">
        <v>143</v>
      </c>
      <c r="B16" s="374" t="s">
        <v>144</v>
      </c>
      <c r="C16" s="374"/>
      <c r="D16" s="374"/>
      <c r="E16" s="374"/>
      <c r="F16" s="374"/>
      <c r="G16" s="374"/>
      <c r="H16" s="373" t="s">
        <v>145</v>
      </c>
      <c r="I16" s="373" t="s">
        <v>146</v>
      </c>
      <c r="J16" s="373" t="s">
        <v>147</v>
      </c>
    </row>
    <row r="17" spans="1:10" ht="20.25" customHeight="1" thickBot="1" x14ac:dyDescent="0.25">
      <c r="A17" s="373"/>
      <c r="B17" s="161" t="s">
        <v>148</v>
      </c>
      <c r="C17" s="162" t="s">
        <v>149</v>
      </c>
      <c r="D17" s="161" t="s">
        <v>150</v>
      </c>
      <c r="E17" s="161" t="s">
        <v>151</v>
      </c>
      <c r="F17" s="161" t="s">
        <v>152</v>
      </c>
      <c r="G17" s="161" t="s">
        <v>153</v>
      </c>
      <c r="H17" s="374"/>
      <c r="I17" s="374"/>
      <c r="J17" s="374"/>
    </row>
    <row r="18" spans="1:10" ht="20.25" customHeight="1" x14ac:dyDescent="0.2">
      <c r="A18" s="158" t="s">
        <v>154</v>
      </c>
      <c r="B18" s="170"/>
      <c r="C18" s="171"/>
      <c r="D18" s="172"/>
      <c r="E18" s="172"/>
      <c r="F18" s="172"/>
      <c r="G18" s="173"/>
      <c r="H18" s="182">
        <f>SUM(B18:G18)</f>
        <v>0</v>
      </c>
      <c r="I18" s="183">
        <f>ROUNDDOWN(H18*$B$14,0)</f>
        <v>0</v>
      </c>
      <c r="J18" s="183">
        <f>MIN(I18,$I$14)</f>
        <v>0</v>
      </c>
    </row>
    <row r="19" spans="1:10" ht="20.25" customHeight="1" x14ac:dyDescent="0.2">
      <c r="A19" s="158" t="s">
        <v>155</v>
      </c>
      <c r="B19" s="174"/>
      <c r="C19" s="175"/>
      <c r="D19" s="176"/>
      <c r="E19" s="176"/>
      <c r="F19" s="176"/>
      <c r="G19" s="177"/>
      <c r="H19" s="182">
        <f t="shared" ref="H19:H29" si="0">SUM(B19:G19)</f>
        <v>0</v>
      </c>
      <c r="I19" s="183">
        <f t="shared" ref="I19:I29" si="1">ROUNDDOWN(H19*$B$14,0)</f>
        <v>0</v>
      </c>
      <c r="J19" s="183">
        <f t="shared" ref="J19:J29" si="2">MIN(I19,$I$14)</f>
        <v>0</v>
      </c>
    </row>
    <row r="20" spans="1:10" ht="20.25" customHeight="1" x14ac:dyDescent="0.2">
      <c r="A20" s="158" t="s">
        <v>156</v>
      </c>
      <c r="B20" s="174"/>
      <c r="C20" s="175"/>
      <c r="D20" s="176"/>
      <c r="E20" s="176"/>
      <c r="F20" s="176"/>
      <c r="G20" s="177"/>
      <c r="H20" s="182">
        <f t="shared" si="0"/>
        <v>0</v>
      </c>
      <c r="I20" s="183">
        <f t="shared" si="1"/>
        <v>0</v>
      </c>
      <c r="J20" s="183">
        <f>MIN(I20,$I$14)</f>
        <v>0</v>
      </c>
    </row>
    <row r="21" spans="1:10" ht="20.25" customHeight="1" x14ac:dyDescent="0.2">
      <c r="A21" s="158" t="s">
        <v>157</v>
      </c>
      <c r="B21" s="174"/>
      <c r="C21" s="175"/>
      <c r="D21" s="176"/>
      <c r="E21" s="176"/>
      <c r="F21" s="176"/>
      <c r="G21" s="177"/>
      <c r="H21" s="182">
        <f t="shared" si="0"/>
        <v>0</v>
      </c>
      <c r="I21" s="183">
        <f t="shared" si="1"/>
        <v>0</v>
      </c>
      <c r="J21" s="183">
        <f t="shared" si="2"/>
        <v>0</v>
      </c>
    </row>
    <row r="22" spans="1:10" ht="20.25" customHeight="1" x14ac:dyDescent="0.2">
      <c r="A22" s="158" t="s">
        <v>158</v>
      </c>
      <c r="B22" s="174"/>
      <c r="C22" s="175"/>
      <c r="D22" s="176"/>
      <c r="E22" s="176"/>
      <c r="F22" s="176"/>
      <c r="G22" s="177"/>
      <c r="H22" s="182">
        <f t="shared" si="0"/>
        <v>0</v>
      </c>
      <c r="I22" s="183">
        <f t="shared" si="1"/>
        <v>0</v>
      </c>
      <c r="J22" s="183">
        <f>MIN(I22,$I$14)</f>
        <v>0</v>
      </c>
    </row>
    <row r="23" spans="1:10" ht="20.25" customHeight="1" x14ac:dyDescent="0.2">
      <c r="A23" s="158" t="s">
        <v>159</v>
      </c>
      <c r="B23" s="174"/>
      <c r="C23" s="175"/>
      <c r="D23" s="176"/>
      <c r="E23" s="176"/>
      <c r="F23" s="176"/>
      <c r="G23" s="177"/>
      <c r="H23" s="182">
        <f t="shared" si="0"/>
        <v>0</v>
      </c>
      <c r="I23" s="183">
        <f t="shared" si="1"/>
        <v>0</v>
      </c>
      <c r="J23" s="183">
        <f t="shared" si="2"/>
        <v>0</v>
      </c>
    </row>
    <row r="24" spans="1:10" ht="20.25" customHeight="1" x14ac:dyDescent="0.2">
      <c r="A24" s="158" t="s">
        <v>160</v>
      </c>
      <c r="B24" s="174"/>
      <c r="C24" s="175"/>
      <c r="D24" s="176"/>
      <c r="E24" s="176"/>
      <c r="F24" s="176"/>
      <c r="G24" s="177"/>
      <c r="H24" s="182">
        <f t="shared" si="0"/>
        <v>0</v>
      </c>
      <c r="I24" s="183">
        <f t="shared" si="1"/>
        <v>0</v>
      </c>
      <c r="J24" s="183">
        <f t="shared" si="2"/>
        <v>0</v>
      </c>
    </row>
    <row r="25" spans="1:10" ht="20.25" customHeight="1" x14ac:dyDescent="0.2">
      <c r="A25" s="158" t="s">
        <v>161</v>
      </c>
      <c r="B25" s="174"/>
      <c r="C25" s="175"/>
      <c r="D25" s="176"/>
      <c r="E25" s="176"/>
      <c r="F25" s="176"/>
      <c r="G25" s="177"/>
      <c r="H25" s="182">
        <f t="shared" si="0"/>
        <v>0</v>
      </c>
      <c r="I25" s="183">
        <f t="shared" si="1"/>
        <v>0</v>
      </c>
      <c r="J25" s="183">
        <f t="shared" si="2"/>
        <v>0</v>
      </c>
    </row>
    <row r="26" spans="1:10" ht="20.25" customHeight="1" x14ac:dyDescent="0.2">
      <c r="A26" s="158" t="s">
        <v>162</v>
      </c>
      <c r="B26" s="174"/>
      <c r="C26" s="175"/>
      <c r="D26" s="176"/>
      <c r="E26" s="176"/>
      <c r="F26" s="176"/>
      <c r="G26" s="177"/>
      <c r="H26" s="182">
        <f t="shared" si="0"/>
        <v>0</v>
      </c>
      <c r="I26" s="183">
        <f t="shared" si="1"/>
        <v>0</v>
      </c>
      <c r="J26" s="183">
        <f t="shared" si="2"/>
        <v>0</v>
      </c>
    </row>
    <row r="27" spans="1:10" ht="20.25" customHeight="1" x14ac:dyDescent="0.2">
      <c r="A27" s="158" t="s">
        <v>163</v>
      </c>
      <c r="B27" s="174"/>
      <c r="C27" s="175"/>
      <c r="D27" s="176"/>
      <c r="E27" s="176"/>
      <c r="F27" s="176"/>
      <c r="G27" s="177"/>
      <c r="H27" s="182">
        <f t="shared" si="0"/>
        <v>0</v>
      </c>
      <c r="I27" s="183">
        <f t="shared" si="1"/>
        <v>0</v>
      </c>
      <c r="J27" s="183">
        <f t="shared" si="2"/>
        <v>0</v>
      </c>
    </row>
    <row r="28" spans="1:10" ht="20.25" customHeight="1" x14ac:dyDescent="0.2">
      <c r="A28" s="158" t="s">
        <v>164</v>
      </c>
      <c r="B28" s="174"/>
      <c r="C28" s="175"/>
      <c r="D28" s="176"/>
      <c r="E28" s="176"/>
      <c r="F28" s="176"/>
      <c r="G28" s="177"/>
      <c r="H28" s="182">
        <f t="shared" si="0"/>
        <v>0</v>
      </c>
      <c r="I28" s="183">
        <f t="shared" si="1"/>
        <v>0</v>
      </c>
      <c r="J28" s="183">
        <f t="shared" si="2"/>
        <v>0</v>
      </c>
    </row>
    <row r="29" spans="1:10" ht="20.25" customHeight="1" thickBot="1" x14ac:dyDescent="0.25">
      <c r="A29" s="158" t="s">
        <v>165</v>
      </c>
      <c r="B29" s="178"/>
      <c r="C29" s="179"/>
      <c r="D29" s="180"/>
      <c r="E29" s="180"/>
      <c r="F29" s="180"/>
      <c r="G29" s="181"/>
      <c r="H29" s="182">
        <f t="shared" si="0"/>
        <v>0</v>
      </c>
      <c r="I29" s="183">
        <f t="shared" si="1"/>
        <v>0</v>
      </c>
      <c r="J29" s="183">
        <f t="shared" si="2"/>
        <v>0</v>
      </c>
    </row>
    <row r="30" spans="1:10" ht="12" customHeight="1" x14ac:dyDescent="0.2"/>
    <row r="31" spans="1:10" ht="24.75" customHeight="1" x14ac:dyDescent="0.2">
      <c r="A31" s="366" t="s">
        <v>166</v>
      </c>
      <c r="B31" s="367"/>
      <c r="C31" s="368"/>
      <c r="D31" s="163">
        <f>SUM(J18:J29)</f>
        <v>0</v>
      </c>
      <c r="E31" s="369" t="s">
        <v>210</v>
      </c>
      <c r="F31" s="370"/>
      <c r="G31" s="370"/>
      <c r="H31" s="370"/>
      <c r="I31" s="370"/>
      <c r="J31" s="370"/>
    </row>
  </sheetData>
  <mergeCells count="10">
    <mergeCell ref="A31:C31"/>
    <mergeCell ref="E31:J31"/>
    <mergeCell ref="I3:J3"/>
    <mergeCell ref="I4:J4"/>
    <mergeCell ref="I5:J5"/>
    <mergeCell ref="A16:A17"/>
    <mergeCell ref="B16:G16"/>
    <mergeCell ref="H16:H17"/>
    <mergeCell ref="I16:I17"/>
    <mergeCell ref="J16:J17"/>
  </mergeCells>
  <phoneticPr fontId="4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1587D-83DA-4CAA-A523-6085F0C76FD8}">
  <dimension ref="A1:J31"/>
  <sheetViews>
    <sheetView workbookViewId="0">
      <selection activeCell="I3" sqref="I3:J5"/>
    </sheetView>
  </sheetViews>
  <sheetFormatPr defaultColWidth="9" defaultRowHeight="13.2" x14ac:dyDescent="0.2"/>
  <cols>
    <col min="1" max="1" width="9" style="142"/>
    <col min="2" max="2" width="15.77734375" style="142" customWidth="1"/>
    <col min="3" max="7" width="13.6640625" style="142" customWidth="1"/>
    <col min="8" max="10" width="15.109375" style="142" customWidth="1"/>
    <col min="11" max="11" width="3.33203125" style="142" bestFit="1" customWidth="1"/>
    <col min="12" max="16384" width="9" style="142"/>
  </cols>
  <sheetData>
    <row r="1" spans="1:10" ht="18" customHeight="1" x14ac:dyDescent="0.2">
      <c r="A1" s="145" t="s">
        <v>196</v>
      </c>
      <c r="J1" s="143" t="s">
        <v>15</v>
      </c>
    </row>
    <row r="3" spans="1:10" ht="27" customHeight="1" x14ac:dyDescent="0.2">
      <c r="A3" s="144" t="s">
        <v>197</v>
      </c>
      <c r="H3" s="166" t="s">
        <v>205</v>
      </c>
      <c r="I3" s="422">
        <f>'第１号様式（申請書）'!G4</f>
        <v>0</v>
      </c>
      <c r="J3" s="422"/>
    </row>
    <row r="4" spans="1:10" ht="29.25" customHeight="1" x14ac:dyDescent="0.2">
      <c r="A4" s="145" t="s">
        <v>203</v>
      </c>
      <c r="H4" s="166" t="s">
        <v>3</v>
      </c>
      <c r="I4" s="372">
        <f>'第１号様式（申請書）'!G7</f>
        <v>0</v>
      </c>
      <c r="J4" s="372"/>
    </row>
    <row r="5" spans="1:10" ht="29.25" customHeight="1" x14ac:dyDescent="0.2">
      <c r="A5" s="145" t="s">
        <v>132</v>
      </c>
      <c r="H5" s="166" t="s">
        <v>21</v>
      </c>
      <c r="I5" s="372">
        <f>'第１号様式（申請書）'!G8</f>
        <v>0</v>
      </c>
      <c r="J5" s="372"/>
    </row>
    <row r="6" spans="1:10" ht="29.25" customHeight="1" thickBot="1" x14ac:dyDescent="0.25">
      <c r="A6" s="145"/>
    </row>
    <row r="7" spans="1:10" ht="15.75" customHeight="1" thickTop="1" x14ac:dyDescent="0.2">
      <c r="A7" s="146" t="s">
        <v>133</v>
      </c>
      <c r="B7" s="147"/>
      <c r="C7" s="147"/>
      <c r="D7" s="147"/>
      <c r="E7" s="147"/>
      <c r="F7" s="147"/>
      <c r="G7" s="147"/>
      <c r="H7" s="147"/>
      <c r="I7" s="148"/>
    </row>
    <row r="8" spans="1:10" ht="15.75" customHeight="1" x14ac:dyDescent="0.2">
      <c r="A8" s="149" t="s">
        <v>134</v>
      </c>
      <c r="B8" s="150"/>
      <c r="C8" s="150"/>
      <c r="D8" s="150"/>
      <c r="E8" s="150"/>
      <c r="F8" s="150"/>
      <c r="G8" s="150"/>
      <c r="H8" s="150"/>
      <c r="I8" s="151"/>
    </row>
    <row r="9" spans="1:10" ht="15.75" customHeight="1" x14ac:dyDescent="0.2">
      <c r="A9" s="149" t="s">
        <v>135</v>
      </c>
      <c r="B9" s="150"/>
      <c r="C9" s="150"/>
      <c r="D9" s="150"/>
      <c r="E9" s="150"/>
      <c r="F9" s="150"/>
      <c r="G9" s="150"/>
      <c r="H9" s="150"/>
      <c r="I9" s="151"/>
    </row>
    <row r="10" spans="1:10" ht="15.75" customHeight="1" x14ac:dyDescent="0.2">
      <c r="A10" s="149" t="s">
        <v>136</v>
      </c>
      <c r="B10" s="150"/>
      <c r="C10" s="150"/>
      <c r="D10" s="150"/>
      <c r="E10" s="150"/>
      <c r="F10" s="150"/>
      <c r="G10" s="150"/>
      <c r="H10" s="150"/>
      <c r="I10" s="151"/>
    </row>
    <row r="11" spans="1:10" ht="15.75" customHeight="1" x14ac:dyDescent="0.2">
      <c r="A11" s="149" t="s">
        <v>137</v>
      </c>
      <c r="B11" s="150"/>
      <c r="C11" s="150"/>
      <c r="D11" s="150"/>
      <c r="E11" s="150"/>
      <c r="F11" s="150"/>
      <c r="G11" s="150"/>
      <c r="H11" s="150"/>
      <c r="I11" s="151"/>
    </row>
    <row r="12" spans="1:10" ht="15.75" customHeight="1" thickBot="1" x14ac:dyDescent="0.25">
      <c r="A12" s="152" t="s">
        <v>209</v>
      </c>
      <c r="B12" s="153"/>
      <c r="C12" s="153"/>
      <c r="D12" s="153"/>
      <c r="E12" s="153"/>
      <c r="F12" s="153"/>
      <c r="G12" s="153"/>
      <c r="H12" s="153"/>
      <c r="I12" s="154"/>
    </row>
    <row r="13" spans="1:10" ht="20.25" customHeight="1" thickTop="1" thickBot="1" x14ac:dyDescent="0.25"/>
    <row r="14" spans="1:10" ht="20.25" customHeight="1" thickBot="1" x14ac:dyDescent="0.25">
      <c r="A14" s="155" t="s">
        <v>138</v>
      </c>
      <c r="B14" s="185"/>
      <c r="C14" s="156" t="s">
        <v>139</v>
      </c>
      <c r="D14" s="157"/>
      <c r="E14" s="158" t="s">
        <v>140</v>
      </c>
      <c r="F14" s="210">
        <f>'第２号様式（所要額調書）'!J36</f>
        <v>0</v>
      </c>
      <c r="G14" s="159" t="s">
        <v>141</v>
      </c>
      <c r="H14" s="160" t="s">
        <v>142</v>
      </c>
      <c r="I14" s="184">
        <f>'第２号様式（所要額調書）'!N36</f>
        <v>0</v>
      </c>
      <c r="J14" s="157" t="s">
        <v>139</v>
      </c>
    </row>
    <row r="15" spans="1:10" ht="20.25" customHeight="1" x14ac:dyDescent="0.2">
      <c r="A15" s="157"/>
      <c r="B15" s="157"/>
      <c r="C15" s="157"/>
      <c r="D15" s="157"/>
      <c r="E15" s="157"/>
      <c r="F15" s="157"/>
      <c r="G15" s="157"/>
      <c r="H15" s="157"/>
      <c r="I15" s="157"/>
      <c r="J15" s="157"/>
    </row>
    <row r="16" spans="1:10" ht="20.25" customHeight="1" x14ac:dyDescent="0.2">
      <c r="A16" s="373" t="s">
        <v>143</v>
      </c>
      <c r="B16" s="374" t="s">
        <v>144</v>
      </c>
      <c r="C16" s="374"/>
      <c r="D16" s="374"/>
      <c r="E16" s="374"/>
      <c r="F16" s="374"/>
      <c r="G16" s="374"/>
      <c r="H16" s="373" t="s">
        <v>145</v>
      </c>
      <c r="I16" s="373" t="s">
        <v>146</v>
      </c>
      <c r="J16" s="373" t="s">
        <v>147</v>
      </c>
    </row>
    <row r="17" spans="1:10" ht="20.25" customHeight="1" thickBot="1" x14ac:dyDescent="0.25">
      <c r="A17" s="373"/>
      <c r="B17" s="161" t="s">
        <v>148</v>
      </c>
      <c r="C17" s="162" t="s">
        <v>149</v>
      </c>
      <c r="D17" s="161" t="s">
        <v>150</v>
      </c>
      <c r="E17" s="161" t="s">
        <v>151</v>
      </c>
      <c r="F17" s="161" t="s">
        <v>152</v>
      </c>
      <c r="G17" s="161" t="s">
        <v>153</v>
      </c>
      <c r="H17" s="374"/>
      <c r="I17" s="374"/>
      <c r="J17" s="374"/>
    </row>
    <row r="18" spans="1:10" ht="20.25" customHeight="1" x14ac:dyDescent="0.2">
      <c r="A18" s="158" t="s">
        <v>154</v>
      </c>
      <c r="B18" s="170"/>
      <c r="C18" s="171"/>
      <c r="D18" s="172"/>
      <c r="E18" s="172"/>
      <c r="F18" s="172"/>
      <c r="G18" s="173"/>
      <c r="H18" s="182">
        <f>SUM(B18:G18)</f>
        <v>0</v>
      </c>
      <c r="I18" s="183">
        <f>ROUNDDOWN(H18*$B$14,0)</f>
        <v>0</v>
      </c>
      <c r="J18" s="183">
        <f>MIN(I18,$I$14)</f>
        <v>0</v>
      </c>
    </row>
    <row r="19" spans="1:10" ht="20.25" customHeight="1" x14ac:dyDescent="0.2">
      <c r="A19" s="158" t="s">
        <v>155</v>
      </c>
      <c r="B19" s="174"/>
      <c r="C19" s="175"/>
      <c r="D19" s="176"/>
      <c r="E19" s="176"/>
      <c r="F19" s="176"/>
      <c r="G19" s="177"/>
      <c r="H19" s="182">
        <f t="shared" ref="H19:H29" si="0">SUM(B19:G19)</f>
        <v>0</v>
      </c>
      <c r="I19" s="183">
        <f t="shared" ref="I19:I29" si="1">ROUNDDOWN(H19*$B$14,0)</f>
        <v>0</v>
      </c>
      <c r="J19" s="183">
        <f t="shared" ref="J19:J29" si="2">MIN(I19,$I$14)</f>
        <v>0</v>
      </c>
    </row>
    <row r="20" spans="1:10" ht="20.25" customHeight="1" x14ac:dyDescent="0.2">
      <c r="A20" s="158" t="s">
        <v>156</v>
      </c>
      <c r="B20" s="174"/>
      <c r="C20" s="175"/>
      <c r="D20" s="176"/>
      <c r="E20" s="176"/>
      <c r="F20" s="176"/>
      <c r="G20" s="177"/>
      <c r="H20" s="182">
        <f t="shared" si="0"/>
        <v>0</v>
      </c>
      <c r="I20" s="183">
        <f t="shared" si="1"/>
        <v>0</v>
      </c>
      <c r="J20" s="183">
        <f>MIN(I20,$I$14)</f>
        <v>0</v>
      </c>
    </row>
    <row r="21" spans="1:10" ht="20.25" customHeight="1" x14ac:dyDescent="0.2">
      <c r="A21" s="158" t="s">
        <v>157</v>
      </c>
      <c r="B21" s="174"/>
      <c r="C21" s="175"/>
      <c r="D21" s="176"/>
      <c r="E21" s="176"/>
      <c r="F21" s="176"/>
      <c r="G21" s="177"/>
      <c r="H21" s="182">
        <f t="shared" si="0"/>
        <v>0</v>
      </c>
      <c r="I21" s="183">
        <f t="shared" si="1"/>
        <v>0</v>
      </c>
      <c r="J21" s="183">
        <f t="shared" si="2"/>
        <v>0</v>
      </c>
    </row>
    <row r="22" spans="1:10" ht="20.25" customHeight="1" x14ac:dyDescent="0.2">
      <c r="A22" s="158" t="s">
        <v>158</v>
      </c>
      <c r="B22" s="174"/>
      <c r="C22" s="175"/>
      <c r="D22" s="176"/>
      <c r="E22" s="176"/>
      <c r="F22" s="176"/>
      <c r="G22" s="177"/>
      <c r="H22" s="182">
        <f t="shared" si="0"/>
        <v>0</v>
      </c>
      <c r="I22" s="183">
        <f t="shared" si="1"/>
        <v>0</v>
      </c>
      <c r="J22" s="183">
        <f>MIN(I22,$I$14)</f>
        <v>0</v>
      </c>
    </row>
    <row r="23" spans="1:10" ht="20.25" customHeight="1" x14ac:dyDescent="0.2">
      <c r="A23" s="158" t="s">
        <v>159</v>
      </c>
      <c r="B23" s="174"/>
      <c r="C23" s="175"/>
      <c r="D23" s="176"/>
      <c r="E23" s="176"/>
      <c r="F23" s="176"/>
      <c r="G23" s="177"/>
      <c r="H23" s="182">
        <f t="shared" si="0"/>
        <v>0</v>
      </c>
      <c r="I23" s="183">
        <f t="shared" si="1"/>
        <v>0</v>
      </c>
      <c r="J23" s="183">
        <f t="shared" si="2"/>
        <v>0</v>
      </c>
    </row>
    <row r="24" spans="1:10" ht="20.25" customHeight="1" x14ac:dyDescent="0.2">
      <c r="A24" s="158" t="s">
        <v>160</v>
      </c>
      <c r="B24" s="174"/>
      <c r="C24" s="175"/>
      <c r="D24" s="176"/>
      <c r="E24" s="176"/>
      <c r="F24" s="176"/>
      <c r="G24" s="177"/>
      <c r="H24" s="182">
        <f t="shared" si="0"/>
        <v>0</v>
      </c>
      <c r="I24" s="183">
        <f t="shared" si="1"/>
        <v>0</v>
      </c>
      <c r="J24" s="183">
        <f t="shared" si="2"/>
        <v>0</v>
      </c>
    </row>
    <row r="25" spans="1:10" ht="20.25" customHeight="1" x14ac:dyDescent="0.2">
      <c r="A25" s="158" t="s">
        <v>161</v>
      </c>
      <c r="B25" s="174"/>
      <c r="C25" s="175"/>
      <c r="D25" s="176"/>
      <c r="E25" s="176"/>
      <c r="F25" s="176"/>
      <c r="G25" s="177"/>
      <c r="H25" s="182">
        <f t="shared" si="0"/>
        <v>0</v>
      </c>
      <c r="I25" s="183">
        <f t="shared" si="1"/>
        <v>0</v>
      </c>
      <c r="J25" s="183">
        <f t="shared" si="2"/>
        <v>0</v>
      </c>
    </row>
    <row r="26" spans="1:10" ht="20.25" customHeight="1" x14ac:dyDescent="0.2">
      <c r="A26" s="158" t="s">
        <v>162</v>
      </c>
      <c r="B26" s="174"/>
      <c r="C26" s="175"/>
      <c r="D26" s="176"/>
      <c r="E26" s="176"/>
      <c r="F26" s="176"/>
      <c r="G26" s="177"/>
      <c r="H26" s="182">
        <f t="shared" si="0"/>
        <v>0</v>
      </c>
      <c r="I26" s="183">
        <f t="shared" si="1"/>
        <v>0</v>
      </c>
      <c r="J26" s="183">
        <f t="shared" si="2"/>
        <v>0</v>
      </c>
    </row>
    <row r="27" spans="1:10" ht="20.25" customHeight="1" x14ac:dyDescent="0.2">
      <c r="A27" s="158" t="s">
        <v>163</v>
      </c>
      <c r="B27" s="174"/>
      <c r="C27" s="175"/>
      <c r="D27" s="176"/>
      <c r="E27" s="176"/>
      <c r="F27" s="176"/>
      <c r="G27" s="177"/>
      <c r="H27" s="182">
        <f t="shared" si="0"/>
        <v>0</v>
      </c>
      <c r="I27" s="183">
        <f t="shared" si="1"/>
        <v>0</v>
      </c>
      <c r="J27" s="183">
        <f t="shared" si="2"/>
        <v>0</v>
      </c>
    </row>
    <row r="28" spans="1:10" ht="20.25" customHeight="1" x14ac:dyDescent="0.2">
      <c r="A28" s="158" t="s">
        <v>164</v>
      </c>
      <c r="B28" s="174"/>
      <c r="C28" s="175"/>
      <c r="D28" s="176"/>
      <c r="E28" s="176"/>
      <c r="F28" s="176"/>
      <c r="G28" s="177"/>
      <c r="H28" s="182">
        <f t="shared" si="0"/>
        <v>0</v>
      </c>
      <c r="I28" s="183">
        <f t="shared" si="1"/>
        <v>0</v>
      </c>
      <c r="J28" s="183">
        <f t="shared" si="2"/>
        <v>0</v>
      </c>
    </row>
    <row r="29" spans="1:10" ht="20.25" customHeight="1" thickBot="1" x14ac:dyDescent="0.25">
      <c r="A29" s="158" t="s">
        <v>165</v>
      </c>
      <c r="B29" s="178"/>
      <c r="C29" s="179"/>
      <c r="D29" s="180"/>
      <c r="E29" s="180"/>
      <c r="F29" s="180"/>
      <c r="G29" s="181"/>
      <c r="H29" s="182">
        <f t="shared" si="0"/>
        <v>0</v>
      </c>
      <c r="I29" s="183">
        <f t="shared" si="1"/>
        <v>0</v>
      </c>
      <c r="J29" s="183">
        <f t="shared" si="2"/>
        <v>0</v>
      </c>
    </row>
    <row r="30" spans="1:10" ht="12" customHeight="1" x14ac:dyDescent="0.2"/>
    <row r="31" spans="1:10" ht="24.75" customHeight="1" x14ac:dyDescent="0.2">
      <c r="A31" s="366" t="s">
        <v>166</v>
      </c>
      <c r="B31" s="367"/>
      <c r="C31" s="368"/>
      <c r="D31" s="163">
        <f>SUM(J18:J29)</f>
        <v>0</v>
      </c>
      <c r="E31" s="369" t="s">
        <v>210</v>
      </c>
      <c r="F31" s="370"/>
      <c r="G31" s="370"/>
      <c r="H31" s="370"/>
      <c r="I31" s="370"/>
      <c r="J31" s="370"/>
    </row>
  </sheetData>
  <mergeCells count="10">
    <mergeCell ref="A31:C31"/>
    <mergeCell ref="E31:J31"/>
    <mergeCell ref="I3:J3"/>
    <mergeCell ref="I4:J4"/>
    <mergeCell ref="I5:J5"/>
    <mergeCell ref="A16:A17"/>
    <mergeCell ref="B16:G16"/>
    <mergeCell ref="H16:H17"/>
    <mergeCell ref="I16:I17"/>
    <mergeCell ref="J16:J17"/>
  </mergeCells>
  <phoneticPr fontId="4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A628E-AEFC-4DAA-8FF6-16DF1B3B6D0F}">
  <dimension ref="A1:J31"/>
  <sheetViews>
    <sheetView topLeftCell="A2" workbookViewId="0">
      <selection activeCell="I3" sqref="I3:J5"/>
    </sheetView>
  </sheetViews>
  <sheetFormatPr defaultColWidth="9" defaultRowHeight="13.2" x14ac:dyDescent="0.2"/>
  <cols>
    <col min="1" max="1" width="9" style="142"/>
    <col min="2" max="2" width="15.77734375" style="142" customWidth="1"/>
    <col min="3" max="7" width="13.6640625" style="142" customWidth="1"/>
    <col min="8" max="10" width="15.109375" style="142" customWidth="1"/>
    <col min="11" max="11" width="3.33203125" style="142" bestFit="1" customWidth="1"/>
    <col min="12" max="16384" width="9" style="142"/>
  </cols>
  <sheetData>
    <row r="1" spans="1:10" ht="18" customHeight="1" x14ac:dyDescent="0.2">
      <c r="A1" s="145" t="s">
        <v>196</v>
      </c>
      <c r="J1" s="143" t="s">
        <v>15</v>
      </c>
    </row>
    <row r="3" spans="1:10" ht="27" customHeight="1" x14ac:dyDescent="0.2">
      <c r="A3" s="144" t="s">
        <v>197</v>
      </c>
      <c r="H3" s="166" t="s">
        <v>205</v>
      </c>
      <c r="I3" s="422">
        <f>'第１号様式（申請書）'!G4</f>
        <v>0</v>
      </c>
      <c r="J3" s="422"/>
    </row>
    <row r="4" spans="1:10" ht="29.25" customHeight="1" x14ac:dyDescent="0.2">
      <c r="A4" s="145" t="s">
        <v>203</v>
      </c>
      <c r="H4" s="166" t="s">
        <v>3</v>
      </c>
      <c r="I4" s="372">
        <f>'第１号様式（申請書）'!G7</f>
        <v>0</v>
      </c>
      <c r="J4" s="372"/>
    </row>
    <row r="5" spans="1:10" ht="29.25" customHeight="1" x14ac:dyDescent="0.2">
      <c r="A5" s="145" t="s">
        <v>132</v>
      </c>
      <c r="H5" s="166" t="s">
        <v>21</v>
      </c>
      <c r="I5" s="372">
        <f>'第１号様式（申請書）'!G8</f>
        <v>0</v>
      </c>
      <c r="J5" s="372"/>
    </row>
    <row r="6" spans="1:10" ht="29.25" customHeight="1" thickBot="1" x14ac:dyDescent="0.25">
      <c r="A6" s="145"/>
    </row>
    <row r="7" spans="1:10" ht="15.75" customHeight="1" thickTop="1" x14ac:dyDescent="0.2">
      <c r="A7" s="146" t="s">
        <v>133</v>
      </c>
      <c r="B7" s="147"/>
      <c r="C7" s="147"/>
      <c r="D7" s="147"/>
      <c r="E7" s="147"/>
      <c r="F7" s="147"/>
      <c r="G7" s="147"/>
      <c r="H7" s="147"/>
      <c r="I7" s="148"/>
    </row>
    <row r="8" spans="1:10" ht="15.75" customHeight="1" x14ac:dyDescent="0.2">
      <c r="A8" s="149" t="s">
        <v>134</v>
      </c>
      <c r="B8" s="150"/>
      <c r="C8" s="150"/>
      <c r="D8" s="150"/>
      <c r="E8" s="150"/>
      <c r="F8" s="150"/>
      <c r="G8" s="150"/>
      <c r="H8" s="150"/>
      <c r="I8" s="151"/>
    </row>
    <row r="9" spans="1:10" ht="15.75" customHeight="1" x14ac:dyDescent="0.2">
      <c r="A9" s="149" t="s">
        <v>135</v>
      </c>
      <c r="B9" s="150"/>
      <c r="C9" s="150"/>
      <c r="D9" s="150"/>
      <c r="E9" s="150"/>
      <c r="F9" s="150"/>
      <c r="G9" s="150"/>
      <c r="H9" s="150"/>
      <c r="I9" s="151"/>
    </row>
    <row r="10" spans="1:10" ht="15.75" customHeight="1" x14ac:dyDescent="0.2">
      <c r="A10" s="149" t="s">
        <v>136</v>
      </c>
      <c r="B10" s="150"/>
      <c r="C10" s="150"/>
      <c r="D10" s="150"/>
      <c r="E10" s="150"/>
      <c r="F10" s="150"/>
      <c r="G10" s="150"/>
      <c r="H10" s="150"/>
      <c r="I10" s="151"/>
    </row>
    <row r="11" spans="1:10" ht="15.75" customHeight="1" x14ac:dyDescent="0.2">
      <c r="A11" s="149" t="s">
        <v>137</v>
      </c>
      <c r="B11" s="150"/>
      <c r="C11" s="150"/>
      <c r="D11" s="150"/>
      <c r="E11" s="150"/>
      <c r="F11" s="150"/>
      <c r="G11" s="150"/>
      <c r="H11" s="150"/>
      <c r="I11" s="151"/>
    </row>
    <row r="12" spans="1:10" ht="15.75" customHeight="1" thickBot="1" x14ac:dyDescent="0.25">
      <c r="A12" s="152" t="s">
        <v>209</v>
      </c>
      <c r="B12" s="153"/>
      <c r="C12" s="153"/>
      <c r="D12" s="153"/>
      <c r="E12" s="153"/>
      <c r="F12" s="153"/>
      <c r="G12" s="153"/>
      <c r="H12" s="153"/>
      <c r="I12" s="154"/>
    </row>
    <row r="13" spans="1:10" ht="20.25" customHeight="1" thickTop="1" thickBot="1" x14ac:dyDescent="0.25"/>
    <row r="14" spans="1:10" ht="20.25" customHeight="1" thickBot="1" x14ac:dyDescent="0.25">
      <c r="A14" s="155" t="s">
        <v>138</v>
      </c>
      <c r="B14" s="185"/>
      <c r="C14" s="156" t="s">
        <v>139</v>
      </c>
      <c r="D14" s="157"/>
      <c r="E14" s="158" t="s">
        <v>140</v>
      </c>
      <c r="F14" s="210">
        <f>'第２号様式（所要額調書）'!J38</f>
        <v>0</v>
      </c>
      <c r="G14" s="159" t="s">
        <v>141</v>
      </c>
      <c r="H14" s="160" t="s">
        <v>142</v>
      </c>
      <c r="I14" s="184">
        <f>'第２号様式（所要額調書）'!N38</f>
        <v>0</v>
      </c>
      <c r="J14" s="157" t="s">
        <v>139</v>
      </c>
    </row>
    <row r="15" spans="1:10" ht="20.25" customHeight="1" x14ac:dyDescent="0.2">
      <c r="A15" s="157"/>
      <c r="B15" s="157"/>
      <c r="C15" s="157"/>
      <c r="D15" s="157"/>
      <c r="E15" s="157"/>
      <c r="F15" s="157"/>
      <c r="G15" s="157"/>
      <c r="H15" s="157"/>
      <c r="I15" s="157"/>
      <c r="J15" s="157"/>
    </row>
    <row r="16" spans="1:10" ht="20.25" customHeight="1" x14ac:dyDescent="0.2">
      <c r="A16" s="373" t="s">
        <v>143</v>
      </c>
      <c r="B16" s="374" t="s">
        <v>144</v>
      </c>
      <c r="C16" s="374"/>
      <c r="D16" s="374"/>
      <c r="E16" s="374"/>
      <c r="F16" s="374"/>
      <c r="G16" s="374"/>
      <c r="H16" s="373" t="s">
        <v>145</v>
      </c>
      <c r="I16" s="373" t="s">
        <v>146</v>
      </c>
      <c r="J16" s="373" t="s">
        <v>147</v>
      </c>
    </row>
    <row r="17" spans="1:10" ht="20.25" customHeight="1" thickBot="1" x14ac:dyDescent="0.25">
      <c r="A17" s="373"/>
      <c r="B17" s="161" t="s">
        <v>148</v>
      </c>
      <c r="C17" s="162" t="s">
        <v>149</v>
      </c>
      <c r="D17" s="161" t="s">
        <v>150</v>
      </c>
      <c r="E17" s="161" t="s">
        <v>151</v>
      </c>
      <c r="F17" s="161" t="s">
        <v>152</v>
      </c>
      <c r="G17" s="161" t="s">
        <v>153</v>
      </c>
      <c r="H17" s="374"/>
      <c r="I17" s="374"/>
      <c r="J17" s="374"/>
    </row>
    <row r="18" spans="1:10" ht="20.25" customHeight="1" x14ac:dyDescent="0.2">
      <c r="A18" s="158" t="s">
        <v>154</v>
      </c>
      <c r="B18" s="170"/>
      <c r="C18" s="171"/>
      <c r="D18" s="172"/>
      <c r="E18" s="172"/>
      <c r="F18" s="172"/>
      <c r="G18" s="173"/>
      <c r="H18" s="182">
        <f>SUM(B18:G18)</f>
        <v>0</v>
      </c>
      <c r="I18" s="183">
        <f>ROUNDDOWN(H18*$B$14,0)</f>
        <v>0</v>
      </c>
      <c r="J18" s="183">
        <f>MIN(I18,$I$14)</f>
        <v>0</v>
      </c>
    </row>
    <row r="19" spans="1:10" ht="20.25" customHeight="1" x14ac:dyDescent="0.2">
      <c r="A19" s="158" t="s">
        <v>155</v>
      </c>
      <c r="B19" s="174"/>
      <c r="C19" s="175"/>
      <c r="D19" s="176"/>
      <c r="E19" s="176"/>
      <c r="F19" s="176"/>
      <c r="G19" s="177"/>
      <c r="H19" s="182">
        <f t="shared" ref="H19:H29" si="0">SUM(B19:G19)</f>
        <v>0</v>
      </c>
      <c r="I19" s="183">
        <f t="shared" ref="I19:I29" si="1">ROUNDDOWN(H19*$B$14,0)</f>
        <v>0</v>
      </c>
      <c r="J19" s="183">
        <f t="shared" ref="J19:J29" si="2">MIN(I19,$I$14)</f>
        <v>0</v>
      </c>
    </row>
    <row r="20" spans="1:10" ht="20.25" customHeight="1" x14ac:dyDescent="0.2">
      <c r="A20" s="158" t="s">
        <v>156</v>
      </c>
      <c r="B20" s="174"/>
      <c r="C20" s="175"/>
      <c r="D20" s="176"/>
      <c r="E20" s="176"/>
      <c r="F20" s="176"/>
      <c r="G20" s="177"/>
      <c r="H20" s="182">
        <f t="shared" si="0"/>
        <v>0</v>
      </c>
      <c r="I20" s="183">
        <f t="shared" si="1"/>
        <v>0</v>
      </c>
      <c r="J20" s="183">
        <f>MIN(I20,$I$14)</f>
        <v>0</v>
      </c>
    </row>
    <row r="21" spans="1:10" ht="20.25" customHeight="1" x14ac:dyDescent="0.2">
      <c r="A21" s="158" t="s">
        <v>157</v>
      </c>
      <c r="B21" s="174"/>
      <c r="C21" s="175"/>
      <c r="D21" s="176"/>
      <c r="E21" s="176"/>
      <c r="F21" s="176"/>
      <c r="G21" s="177"/>
      <c r="H21" s="182">
        <f t="shared" si="0"/>
        <v>0</v>
      </c>
      <c r="I21" s="183">
        <f t="shared" si="1"/>
        <v>0</v>
      </c>
      <c r="J21" s="183">
        <f t="shared" si="2"/>
        <v>0</v>
      </c>
    </row>
    <row r="22" spans="1:10" ht="20.25" customHeight="1" x14ac:dyDescent="0.2">
      <c r="A22" s="158" t="s">
        <v>158</v>
      </c>
      <c r="B22" s="174"/>
      <c r="C22" s="175"/>
      <c r="D22" s="176"/>
      <c r="E22" s="176"/>
      <c r="F22" s="176"/>
      <c r="G22" s="177"/>
      <c r="H22" s="182">
        <f t="shared" si="0"/>
        <v>0</v>
      </c>
      <c r="I22" s="183">
        <f t="shared" si="1"/>
        <v>0</v>
      </c>
      <c r="J22" s="183">
        <f>MIN(I22,$I$14)</f>
        <v>0</v>
      </c>
    </row>
    <row r="23" spans="1:10" ht="20.25" customHeight="1" x14ac:dyDescent="0.2">
      <c r="A23" s="158" t="s">
        <v>159</v>
      </c>
      <c r="B23" s="174"/>
      <c r="C23" s="175"/>
      <c r="D23" s="176"/>
      <c r="E23" s="176"/>
      <c r="F23" s="176"/>
      <c r="G23" s="177"/>
      <c r="H23" s="182">
        <f t="shared" si="0"/>
        <v>0</v>
      </c>
      <c r="I23" s="183">
        <f t="shared" si="1"/>
        <v>0</v>
      </c>
      <c r="J23" s="183">
        <f t="shared" si="2"/>
        <v>0</v>
      </c>
    </row>
    <row r="24" spans="1:10" ht="20.25" customHeight="1" x14ac:dyDescent="0.2">
      <c r="A24" s="158" t="s">
        <v>160</v>
      </c>
      <c r="B24" s="174"/>
      <c r="C24" s="175"/>
      <c r="D24" s="176"/>
      <c r="E24" s="176"/>
      <c r="F24" s="176"/>
      <c r="G24" s="177"/>
      <c r="H24" s="182">
        <f t="shared" si="0"/>
        <v>0</v>
      </c>
      <c r="I24" s="183">
        <f t="shared" si="1"/>
        <v>0</v>
      </c>
      <c r="J24" s="183">
        <f t="shared" si="2"/>
        <v>0</v>
      </c>
    </row>
    <row r="25" spans="1:10" ht="20.25" customHeight="1" x14ac:dyDescent="0.2">
      <c r="A25" s="158" t="s">
        <v>161</v>
      </c>
      <c r="B25" s="174"/>
      <c r="C25" s="175"/>
      <c r="D25" s="176"/>
      <c r="E25" s="176"/>
      <c r="F25" s="176"/>
      <c r="G25" s="177"/>
      <c r="H25" s="182">
        <f t="shared" si="0"/>
        <v>0</v>
      </c>
      <c r="I25" s="183">
        <f t="shared" si="1"/>
        <v>0</v>
      </c>
      <c r="J25" s="183">
        <f t="shared" si="2"/>
        <v>0</v>
      </c>
    </row>
    <row r="26" spans="1:10" ht="20.25" customHeight="1" x14ac:dyDescent="0.2">
      <c r="A26" s="158" t="s">
        <v>162</v>
      </c>
      <c r="B26" s="174"/>
      <c r="C26" s="175"/>
      <c r="D26" s="176"/>
      <c r="E26" s="176"/>
      <c r="F26" s="176"/>
      <c r="G26" s="177"/>
      <c r="H26" s="182">
        <f t="shared" si="0"/>
        <v>0</v>
      </c>
      <c r="I26" s="183">
        <f t="shared" si="1"/>
        <v>0</v>
      </c>
      <c r="J26" s="183">
        <f t="shared" si="2"/>
        <v>0</v>
      </c>
    </row>
    <row r="27" spans="1:10" ht="20.25" customHeight="1" x14ac:dyDescent="0.2">
      <c r="A27" s="158" t="s">
        <v>163</v>
      </c>
      <c r="B27" s="174"/>
      <c r="C27" s="175"/>
      <c r="D27" s="176"/>
      <c r="E27" s="176"/>
      <c r="F27" s="176"/>
      <c r="G27" s="177"/>
      <c r="H27" s="182">
        <f t="shared" si="0"/>
        <v>0</v>
      </c>
      <c r="I27" s="183">
        <f t="shared" si="1"/>
        <v>0</v>
      </c>
      <c r="J27" s="183">
        <f t="shared" si="2"/>
        <v>0</v>
      </c>
    </row>
    <row r="28" spans="1:10" ht="20.25" customHeight="1" x14ac:dyDescent="0.2">
      <c r="A28" s="158" t="s">
        <v>164</v>
      </c>
      <c r="B28" s="174"/>
      <c r="C28" s="175"/>
      <c r="D28" s="176"/>
      <c r="E28" s="176"/>
      <c r="F28" s="176"/>
      <c r="G28" s="177"/>
      <c r="H28" s="182">
        <f t="shared" si="0"/>
        <v>0</v>
      </c>
      <c r="I28" s="183">
        <f t="shared" si="1"/>
        <v>0</v>
      </c>
      <c r="J28" s="183">
        <f t="shared" si="2"/>
        <v>0</v>
      </c>
    </row>
    <row r="29" spans="1:10" ht="20.25" customHeight="1" thickBot="1" x14ac:dyDescent="0.25">
      <c r="A29" s="158" t="s">
        <v>165</v>
      </c>
      <c r="B29" s="178"/>
      <c r="C29" s="179"/>
      <c r="D29" s="180"/>
      <c r="E29" s="180"/>
      <c r="F29" s="180"/>
      <c r="G29" s="181"/>
      <c r="H29" s="182">
        <f t="shared" si="0"/>
        <v>0</v>
      </c>
      <c r="I29" s="183">
        <f t="shared" si="1"/>
        <v>0</v>
      </c>
      <c r="J29" s="183">
        <f t="shared" si="2"/>
        <v>0</v>
      </c>
    </row>
    <row r="30" spans="1:10" ht="12" customHeight="1" x14ac:dyDescent="0.2"/>
    <row r="31" spans="1:10" ht="24.75" customHeight="1" x14ac:dyDescent="0.2">
      <c r="A31" s="366" t="s">
        <v>166</v>
      </c>
      <c r="B31" s="367"/>
      <c r="C31" s="368"/>
      <c r="D31" s="163">
        <f>SUM(J18:J29)</f>
        <v>0</v>
      </c>
      <c r="E31" s="369" t="s">
        <v>210</v>
      </c>
      <c r="F31" s="370"/>
      <c r="G31" s="370"/>
      <c r="H31" s="370"/>
      <c r="I31" s="370"/>
      <c r="J31" s="370"/>
    </row>
  </sheetData>
  <mergeCells count="10">
    <mergeCell ref="A31:C31"/>
    <mergeCell ref="E31:J31"/>
    <mergeCell ref="I3:J3"/>
    <mergeCell ref="I4:J4"/>
    <mergeCell ref="I5:J5"/>
    <mergeCell ref="A16:A17"/>
    <mergeCell ref="B16:G16"/>
    <mergeCell ref="H16:H17"/>
    <mergeCell ref="I16:I17"/>
    <mergeCell ref="J16:J17"/>
  </mergeCells>
  <phoneticPr fontId="4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287BE-33AC-4A50-A279-4E97F83066A5}">
  <dimension ref="A1:J31"/>
  <sheetViews>
    <sheetView workbookViewId="0">
      <selection activeCell="I3" sqref="I3:J5"/>
    </sheetView>
  </sheetViews>
  <sheetFormatPr defaultColWidth="9" defaultRowHeight="13.2" x14ac:dyDescent="0.2"/>
  <cols>
    <col min="1" max="1" width="9" style="142"/>
    <col min="2" max="2" width="15.77734375" style="142" customWidth="1"/>
    <col min="3" max="7" width="13.6640625" style="142" customWidth="1"/>
    <col min="8" max="10" width="15.109375" style="142" customWidth="1"/>
    <col min="11" max="11" width="3.33203125" style="142" bestFit="1" customWidth="1"/>
    <col min="12" max="16384" width="9" style="142"/>
  </cols>
  <sheetData>
    <row r="1" spans="1:10" ht="18" customHeight="1" x14ac:dyDescent="0.2">
      <c r="A1" s="145" t="s">
        <v>196</v>
      </c>
      <c r="J1" s="143" t="s">
        <v>15</v>
      </c>
    </row>
    <row r="3" spans="1:10" ht="27" customHeight="1" x14ac:dyDescent="0.2">
      <c r="A3" s="144" t="s">
        <v>197</v>
      </c>
      <c r="H3" s="166" t="s">
        <v>205</v>
      </c>
      <c r="I3" s="422">
        <f>'第１号様式（申請書）'!G4</f>
        <v>0</v>
      </c>
      <c r="J3" s="422"/>
    </row>
    <row r="4" spans="1:10" ht="29.25" customHeight="1" x14ac:dyDescent="0.2">
      <c r="A4" s="145" t="s">
        <v>203</v>
      </c>
      <c r="H4" s="166" t="s">
        <v>3</v>
      </c>
      <c r="I4" s="372">
        <f>'第１号様式（申請書）'!G7</f>
        <v>0</v>
      </c>
      <c r="J4" s="372"/>
    </row>
    <row r="5" spans="1:10" ht="29.25" customHeight="1" x14ac:dyDescent="0.2">
      <c r="A5" s="145" t="s">
        <v>132</v>
      </c>
      <c r="H5" s="166" t="s">
        <v>21</v>
      </c>
      <c r="I5" s="372">
        <f>'第１号様式（申請書）'!G8</f>
        <v>0</v>
      </c>
      <c r="J5" s="372"/>
    </row>
    <row r="6" spans="1:10" ht="29.25" customHeight="1" thickBot="1" x14ac:dyDescent="0.25">
      <c r="A6" s="145"/>
    </row>
    <row r="7" spans="1:10" ht="15.75" customHeight="1" thickTop="1" x14ac:dyDescent="0.2">
      <c r="A7" s="146" t="s">
        <v>133</v>
      </c>
      <c r="B7" s="147"/>
      <c r="C7" s="147"/>
      <c r="D7" s="147"/>
      <c r="E7" s="147"/>
      <c r="F7" s="147"/>
      <c r="G7" s="147"/>
      <c r="H7" s="147"/>
      <c r="I7" s="148"/>
    </row>
    <row r="8" spans="1:10" ht="15.75" customHeight="1" x14ac:dyDescent="0.2">
      <c r="A8" s="149" t="s">
        <v>134</v>
      </c>
      <c r="B8" s="150"/>
      <c r="C8" s="150"/>
      <c r="D8" s="150"/>
      <c r="E8" s="150"/>
      <c r="F8" s="150"/>
      <c r="G8" s="150"/>
      <c r="H8" s="150"/>
      <c r="I8" s="151"/>
    </row>
    <row r="9" spans="1:10" ht="15.75" customHeight="1" x14ac:dyDescent="0.2">
      <c r="A9" s="149" t="s">
        <v>135</v>
      </c>
      <c r="B9" s="150"/>
      <c r="C9" s="150"/>
      <c r="D9" s="150"/>
      <c r="E9" s="150"/>
      <c r="F9" s="150"/>
      <c r="G9" s="150"/>
      <c r="H9" s="150"/>
      <c r="I9" s="151"/>
    </row>
    <row r="10" spans="1:10" ht="15.75" customHeight="1" x14ac:dyDescent="0.2">
      <c r="A10" s="149" t="s">
        <v>136</v>
      </c>
      <c r="B10" s="150"/>
      <c r="C10" s="150"/>
      <c r="D10" s="150"/>
      <c r="E10" s="150"/>
      <c r="F10" s="150"/>
      <c r="G10" s="150"/>
      <c r="H10" s="150"/>
      <c r="I10" s="151"/>
    </row>
    <row r="11" spans="1:10" ht="15.75" customHeight="1" x14ac:dyDescent="0.2">
      <c r="A11" s="149" t="s">
        <v>137</v>
      </c>
      <c r="B11" s="150"/>
      <c r="C11" s="150"/>
      <c r="D11" s="150"/>
      <c r="E11" s="150"/>
      <c r="F11" s="150"/>
      <c r="G11" s="150"/>
      <c r="H11" s="150"/>
      <c r="I11" s="151"/>
    </row>
    <row r="12" spans="1:10" ht="15.75" customHeight="1" thickBot="1" x14ac:dyDescent="0.25">
      <c r="A12" s="152" t="s">
        <v>209</v>
      </c>
      <c r="B12" s="153"/>
      <c r="C12" s="153"/>
      <c r="D12" s="153"/>
      <c r="E12" s="153"/>
      <c r="F12" s="153"/>
      <c r="G12" s="153"/>
      <c r="H12" s="153"/>
      <c r="I12" s="154"/>
    </row>
    <row r="13" spans="1:10" ht="20.25" customHeight="1" thickTop="1" thickBot="1" x14ac:dyDescent="0.25"/>
    <row r="14" spans="1:10" ht="20.25" customHeight="1" thickBot="1" x14ac:dyDescent="0.25">
      <c r="A14" s="155" t="s">
        <v>138</v>
      </c>
      <c r="B14" s="185"/>
      <c r="C14" s="156" t="s">
        <v>139</v>
      </c>
      <c r="D14" s="157"/>
      <c r="E14" s="158" t="s">
        <v>140</v>
      </c>
      <c r="F14" s="210">
        <f>'第２号様式（所要額調書）'!J40</f>
        <v>0</v>
      </c>
      <c r="G14" s="159" t="s">
        <v>141</v>
      </c>
      <c r="H14" s="160" t="s">
        <v>142</v>
      </c>
      <c r="I14" s="184">
        <f>'第２号様式（所要額調書）'!N40</f>
        <v>0</v>
      </c>
      <c r="J14" s="157" t="s">
        <v>139</v>
      </c>
    </row>
    <row r="15" spans="1:10" ht="20.25" customHeight="1" x14ac:dyDescent="0.2">
      <c r="A15" s="157"/>
      <c r="B15" s="157"/>
      <c r="C15" s="157"/>
      <c r="D15" s="157"/>
      <c r="E15" s="157"/>
      <c r="F15" s="157"/>
      <c r="G15" s="157"/>
      <c r="H15" s="157"/>
      <c r="I15" s="157"/>
      <c r="J15" s="157"/>
    </row>
    <row r="16" spans="1:10" ht="20.25" customHeight="1" x14ac:dyDescent="0.2">
      <c r="A16" s="373" t="s">
        <v>143</v>
      </c>
      <c r="B16" s="374" t="s">
        <v>144</v>
      </c>
      <c r="C16" s="374"/>
      <c r="D16" s="374"/>
      <c r="E16" s="374"/>
      <c r="F16" s="374"/>
      <c r="G16" s="374"/>
      <c r="H16" s="373" t="s">
        <v>145</v>
      </c>
      <c r="I16" s="373" t="s">
        <v>146</v>
      </c>
      <c r="J16" s="373" t="s">
        <v>147</v>
      </c>
    </row>
    <row r="17" spans="1:10" ht="20.25" customHeight="1" thickBot="1" x14ac:dyDescent="0.25">
      <c r="A17" s="373"/>
      <c r="B17" s="161" t="s">
        <v>148</v>
      </c>
      <c r="C17" s="162" t="s">
        <v>149</v>
      </c>
      <c r="D17" s="161" t="s">
        <v>150</v>
      </c>
      <c r="E17" s="161" t="s">
        <v>151</v>
      </c>
      <c r="F17" s="161" t="s">
        <v>152</v>
      </c>
      <c r="G17" s="161" t="s">
        <v>153</v>
      </c>
      <c r="H17" s="374"/>
      <c r="I17" s="374"/>
      <c r="J17" s="374"/>
    </row>
    <row r="18" spans="1:10" ht="20.25" customHeight="1" x14ac:dyDescent="0.2">
      <c r="A18" s="158" t="s">
        <v>154</v>
      </c>
      <c r="B18" s="170"/>
      <c r="C18" s="171"/>
      <c r="D18" s="172"/>
      <c r="E18" s="172"/>
      <c r="F18" s="172"/>
      <c r="G18" s="173"/>
      <c r="H18" s="182">
        <f>SUM(B18:G18)</f>
        <v>0</v>
      </c>
      <c r="I18" s="183">
        <f>ROUNDDOWN(H18*$B$14,0)</f>
        <v>0</v>
      </c>
      <c r="J18" s="183">
        <f>MIN(I18,$I$14)</f>
        <v>0</v>
      </c>
    </row>
    <row r="19" spans="1:10" ht="20.25" customHeight="1" x14ac:dyDescent="0.2">
      <c r="A19" s="158" t="s">
        <v>155</v>
      </c>
      <c r="B19" s="174"/>
      <c r="C19" s="175"/>
      <c r="D19" s="176"/>
      <c r="E19" s="176"/>
      <c r="F19" s="176"/>
      <c r="G19" s="177"/>
      <c r="H19" s="182">
        <f t="shared" ref="H19:H29" si="0">SUM(B19:G19)</f>
        <v>0</v>
      </c>
      <c r="I19" s="183">
        <f t="shared" ref="I19:I29" si="1">ROUNDDOWN(H19*$B$14,0)</f>
        <v>0</v>
      </c>
      <c r="J19" s="183">
        <f t="shared" ref="J19:J29" si="2">MIN(I19,$I$14)</f>
        <v>0</v>
      </c>
    </row>
    <row r="20" spans="1:10" ht="20.25" customHeight="1" x14ac:dyDescent="0.2">
      <c r="A20" s="158" t="s">
        <v>156</v>
      </c>
      <c r="B20" s="174"/>
      <c r="C20" s="175"/>
      <c r="D20" s="176"/>
      <c r="E20" s="176"/>
      <c r="F20" s="176"/>
      <c r="G20" s="177"/>
      <c r="H20" s="182">
        <f t="shared" si="0"/>
        <v>0</v>
      </c>
      <c r="I20" s="183">
        <f t="shared" si="1"/>
        <v>0</v>
      </c>
      <c r="J20" s="183">
        <f>MIN(I20,$I$14)</f>
        <v>0</v>
      </c>
    </row>
    <row r="21" spans="1:10" ht="20.25" customHeight="1" x14ac:dyDescent="0.2">
      <c r="A21" s="158" t="s">
        <v>157</v>
      </c>
      <c r="B21" s="174"/>
      <c r="C21" s="175"/>
      <c r="D21" s="176"/>
      <c r="E21" s="176"/>
      <c r="F21" s="176"/>
      <c r="G21" s="177"/>
      <c r="H21" s="182">
        <f t="shared" si="0"/>
        <v>0</v>
      </c>
      <c r="I21" s="183">
        <f t="shared" si="1"/>
        <v>0</v>
      </c>
      <c r="J21" s="183">
        <f t="shared" si="2"/>
        <v>0</v>
      </c>
    </row>
    <row r="22" spans="1:10" ht="20.25" customHeight="1" x14ac:dyDescent="0.2">
      <c r="A22" s="158" t="s">
        <v>158</v>
      </c>
      <c r="B22" s="174"/>
      <c r="C22" s="175"/>
      <c r="D22" s="176"/>
      <c r="E22" s="176"/>
      <c r="F22" s="176"/>
      <c r="G22" s="177"/>
      <c r="H22" s="182">
        <f t="shared" si="0"/>
        <v>0</v>
      </c>
      <c r="I22" s="183">
        <f t="shared" si="1"/>
        <v>0</v>
      </c>
      <c r="J22" s="183">
        <f>MIN(I22,$I$14)</f>
        <v>0</v>
      </c>
    </row>
    <row r="23" spans="1:10" ht="20.25" customHeight="1" x14ac:dyDescent="0.2">
      <c r="A23" s="158" t="s">
        <v>159</v>
      </c>
      <c r="B23" s="174"/>
      <c r="C23" s="175"/>
      <c r="D23" s="176"/>
      <c r="E23" s="176"/>
      <c r="F23" s="176"/>
      <c r="G23" s="177"/>
      <c r="H23" s="182">
        <f t="shared" si="0"/>
        <v>0</v>
      </c>
      <c r="I23" s="183">
        <f t="shared" si="1"/>
        <v>0</v>
      </c>
      <c r="J23" s="183">
        <f t="shared" si="2"/>
        <v>0</v>
      </c>
    </row>
    <row r="24" spans="1:10" ht="20.25" customHeight="1" x14ac:dyDescent="0.2">
      <c r="A24" s="158" t="s">
        <v>160</v>
      </c>
      <c r="B24" s="174"/>
      <c r="C24" s="175"/>
      <c r="D24" s="176"/>
      <c r="E24" s="176"/>
      <c r="F24" s="176"/>
      <c r="G24" s="177"/>
      <c r="H24" s="182">
        <f t="shared" si="0"/>
        <v>0</v>
      </c>
      <c r="I24" s="183">
        <f t="shared" si="1"/>
        <v>0</v>
      </c>
      <c r="J24" s="183">
        <f t="shared" si="2"/>
        <v>0</v>
      </c>
    </row>
    <row r="25" spans="1:10" ht="20.25" customHeight="1" x14ac:dyDescent="0.2">
      <c r="A25" s="158" t="s">
        <v>161</v>
      </c>
      <c r="B25" s="174"/>
      <c r="C25" s="175"/>
      <c r="D25" s="176"/>
      <c r="E25" s="176"/>
      <c r="F25" s="176"/>
      <c r="G25" s="177"/>
      <c r="H25" s="182">
        <f t="shared" si="0"/>
        <v>0</v>
      </c>
      <c r="I25" s="183">
        <f t="shared" si="1"/>
        <v>0</v>
      </c>
      <c r="J25" s="183">
        <f t="shared" si="2"/>
        <v>0</v>
      </c>
    </row>
    <row r="26" spans="1:10" ht="20.25" customHeight="1" x14ac:dyDescent="0.2">
      <c r="A26" s="158" t="s">
        <v>162</v>
      </c>
      <c r="B26" s="174"/>
      <c r="C26" s="175"/>
      <c r="D26" s="176"/>
      <c r="E26" s="176"/>
      <c r="F26" s="176"/>
      <c r="G26" s="177"/>
      <c r="H26" s="182">
        <f t="shared" si="0"/>
        <v>0</v>
      </c>
      <c r="I26" s="183">
        <f t="shared" si="1"/>
        <v>0</v>
      </c>
      <c r="J26" s="183">
        <f t="shared" si="2"/>
        <v>0</v>
      </c>
    </row>
    <row r="27" spans="1:10" ht="20.25" customHeight="1" x14ac:dyDescent="0.2">
      <c r="A27" s="158" t="s">
        <v>163</v>
      </c>
      <c r="B27" s="174"/>
      <c r="C27" s="175"/>
      <c r="D27" s="176"/>
      <c r="E27" s="176"/>
      <c r="F27" s="176"/>
      <c r="G27" s="177"/>
      <c r="H27" s="182">
        <f t="shared" si="0"/>
        <v>0</v>
      </c>
      <c r="I27" s="183">
        <f t="shared" si="1"/>
        <v>0</v>
      </c>
      <c r="J27" s="183">
        <f t="shared" si="2"/>
        <v>0</v>
      </c>
    </row>
    <row r="28" spans="1:10" ht="20.25" customHeight="1" x14ac:dyDescent="0.2">
      <c r="A28" s="158" t="s">
        <v>164</v>
      </c>
      <c r="B28" s="174"/>
      <c r="C28" s="175"/>
      <c r="D28" s="176"/>
      <c r="E28" s="176"/>
      <c r="F28" s="176"/>
      <c r="G28" s="177"/>
      <c r="H28" s="182">
        <f t="shared" si="0"/>
        <v>0</v>
      </c>
      <c r="I28" s="183">
        <f t="shared" si="1"/>
        <v>0</v>
      </c>
      <c r="J28" s="183">
        <f t="shared" si="2"/>
        <v>0</v>
      </c>
    </row>
    <row r="29" spans="1:10" ht="20.25" customHeight="1" thickBot="1" x14ac:dyDescent="0.25">
      <c r="A29" s="158" t="s">
        <v>165</v>
      </c>
      <c r="B29" s="178"/>
      <c r="C29" s="179"/>
      <c r="D29" s="180"/>
      <c r="E29" s="180"/>
      <c r="F29" s="180"/>
      <c r="G29" s="181"/>
      <c r="H29" s="182">
        <f t="shared" si="0"/>
        <v>0</v>
      </c>
      <c r="I29" s="183">
        <f t="shared" si="1"/>
        <v>0</v>
      </c>
      <c r="J29" s="183">
        <f t="shared" si="2"/>
        <v>0</v>
      </c>
    </row>
    <row r="30" spans="1:10" ht="12" customHeight="1" x14ac:dyDescent="0.2"/>
    <row r="31" spans="1:10" ht="24.75" customHeight="1" x14ac:dyDescent="0.2">
      <c r="A31" s="366" t="s">
        <v>166</v>
      </c>
      <c r="B31" s="367"/>
      <c r="C31" s="368"/>
      <c r="D31" s="163">
        <f>SUM(J18:J29)</f>
        <v>0</v>
      </c>
      <c r="E31" s="369" t="s">
        <v>210</v>
      </c>
      <c r="F31" s="370"/>
      <c r="G31" s="370"/>
      <c r="H31" s="370"/>
      <c r="I31" s="370"/>
      <c r="J31" s="370"/>
    </row>
  </sheetData>
  <mergeCells count="10">
    <mergeCell ref="A31:C31"/>
    <mergeCell ref="E31:J31"/>
    <mergeCell ref="I3:J3"/>
    <mergeCell ref="I4:J4"/>
    <mergeCell ref="I5:J5"/>
    <mergeCell ref="A16:A17"/>
    <mergeCell ref="B16:G16"/>
    <mergeCell ref="H16:H17"/>
    <mergeCell ref="I16:I17"/>
    <mergeCell ref="J16:J17"/>
  </mergeCells>
  <phoneticPr fontId="4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02D98-3A3D-4999-B221-60CED2B9A26C}">
  <dimension ref="A1:J31"/>
  <sheetViews>
    <sheetView topLeftCell="A2" workbookViewId="0">
      <selection activeCell="I3" sqref="I3:J5"/>
    </sheetView>
  </sheetViews>
  <sheetFormatPr defaultColWidth="9" defaultRowHeight="13.2" x14ac:dyDescent="0.2"/>
  <cols>
    <col min="1" max="1" width="9" style="142"/>
    <col min="2" max="2" width="15.77734375" style="142" customWidth="1"/>
    <col min="3" max="7" width="13.6640625" style="142" customWidth="1"/>
    <col min="8" max="10" width="15.109375" style="142" customWidth="1"/>
    <col min="11" max="11" width="3.33203125" style="142" bestFit="1" customWidth="1"/>
    <col min="12" max="16384" width="9" style="142"/>
  </cols>
  <sheetData>
    <row r="1" spans="1:10" ht="18" customHeight="1" x14ac:dyDescent="0.2">
      <c r="A1" s="145" t="s">
        <v>196</v>
      </c>
      <c r="J1" s="143" t="s">
        <v>15</v>
      </c>
    </row>
    <row r="3" spans="1:10" ht="27" customHeight="1" x14ac:dyDescent="0.2">
      <c r="A3" s="144" t="s">
        <v>197</v>
      </c>
      <c r="H3" s="166" t="s">
        <v>205</v>
      </c>
      <c r="I3" s="422">
        <f>'第１号様式（申請書）'!G4</f>
        <v>0</v>
      </c>
      <c r="J3" s="422"/>
    </row>
    <row r="4" spans="1:10" ht="29.25" customHeight="1" x14ac:dyDescent="0.2">
      <c r="A4" s="145" t="s">
        <v>203</v>
      </c>
      <c r="H4" s="166" t="s">
        <v>3</v>
      </c>
      <c r="I4" s="372">
        <f>'第１号様式（申請書）'!G7</f>
        <v>0</v>
      </c>
      <c r="J4" s="372"/>
    </row>
    <row r="5" spans="1:10" ht="29.25" customHeight="1" x14ac:dyDescent="0.2">
      <c r="A5" s="145" t="s">
        <v>132</v>
      </c>
      <c r="H5" s="166" t="s">
        <v>21</v>
      </c>
      <c r="I5" s="372">
        <f>'第１号様式（申請書）'!G8</f>
        <v>0</v>
      </c>
      <c r="J5" s="372"/>
    </row>
    <row r="6" spans="1:10" ht="29.25" customHeight="1" thickBot="1" x14ac:dyDescent="0.25">
      <c r="A6" s="145"/>
    </row>
    <row r="7" spans="1:10" ht="15.75" customHeight="1" thickTop="1" x14ac:dyDescent="0.2">
      <c r="A7" s="146" t="s">
        <v>133</v>
      </c>
      <c r="B7" s="147"/>
      <c r="C7" s="147"/>
      <c r="D7" s="147"/>
      <c r="E7" s="147"/>
      <c r="F7" s="147"/>
      <c r="G7" s="147"/>
      <c r="H7" s="147"/>
      <c r="I7" s="148"/>
    </row>
    <row r="8" spans="1:10" ht="15.75" customHeight="1" x14ac:dyDescent="0.2">
      <c r="A8" s="149" t="s">
        <v>134</v>
      </c>
      <c r="B8" s="150"/>
      <c r="C8" s="150"/>
      <c r="D8" s="150"/>
      <c r="E8" s="150"/>
      <c r="F8" s="150"/>
      <c r="G8" s="150"/>
      <c r="H8" s="150"/>
      <c r="I8" s="151"/>
    </row>
    <row r="9" spans="1:10" ht="15.75" customHeight="1" x14ac:dyDescent="0.2">
      <c r="A9" s="149" t="s">
        <v>135</v>
      </c>
      <c r="B9" s="150"/>
      <c r="C9" s="150"/>
      <c r="D9" s="150"/>
      <c r="E9" s="150"/>
      <c r="F9" s="150"/>
      <c r="G9" s="150"/>
      <c r="H9" s="150"/>
      <c r="I9" s="151"/>
    </row>
    <row r="10" spans="1:10" ht="15.75" customHeight="1" x14ac:dyDescent="0.2">
      <c r="A10" s="149" t="s">
        <v>136</v>
      </c>
      <c r="B10" s="150"/>
      <c r="C10" s="150"/>
      <c r="D10" s="150"/>
      <c r="E10" s="150"/>
      <c r="F10" s="150"/>
      <c r="G10" s="150"/>
      <c r="H10" s="150"/>
      <c r="I10" s="151"/>
    </row>
    <row r="11" spans="1:10" ht="15.75" customHeight="1" x14ac:dyDescent="0.2">
      <c r="A11" s="149" t="s">
        <v>137</v>
      </c>
      <c r="B11" s="150"/>
      <c r="C11" s="150"/>
      <c r="D11" s="150"/>
      <c r="E11" s="150"/>
      <c r="F11" s="150"/>
      <c r="G11" s="150"/>
      <c r="H11" s="150"/>
      <c r="I11" s="151"/>
    </row>
    <row r="12" spans="1:10" ht="15.75" customHeight="1" thickBot="1" x14ac:dyDescent="0.25">
      <c r="A12" s="152" t="s">
        <v>209</v>
      </c>
      <c r="B12" s="153"/>
      <c r="C12" s="153"/>
      <c r="D12" s="153"/>
      <c r="E12" s="153"/>
      <c r="F12" s="153"/>
      <c r="G12" s="153"/>
      <c r="H12" s="153"/>
      <c r="I12" s="154"/>
    </row>
    <row r="13" spans="1:10" ht="20.25" customHeight="1" thickTop="1" thickBot="1" x14ac:dyDescent="0.25"/>
    <row r="14" spans="1:10" ht="20.25" customHeight="1" thickBot="1" x14ac:dyDescent="0.25">
      <c r="A14" s="155" t="s">
        <v>138</v>
      </c>
      <c r="B14" s="185"/>
      <c r="C14" s="156" t="s">
        <v>139</v>
      </c>
      <c r="D14" s="157"/>
      <c r="E14" s="158" t="s">
        <v>140</v>
      </c>
      <c r="F14" s="210">
        <f>'第２号様式（所要額調書）'!J42</f>
        <v>0</v>
      </c>
      <c r="G14" s="159" t="s">
        <v>141</v>
      </c>
      <c r="H14" s="160" t="s">
        <v>142</v>
      </c>
      <c r="I14" s="184">
        <f>'第２号様式（所要額調書）'!N42</f>
        <v>0</v>
      </c>
      <c r="J14" s="157" t="s">
        <v>139</v>
      </c>
    </row>
    <row r="15" spans="1:10" ht="20.25" customHeight="1" x14ac:dyDescent="0.2">
      <c r="A15" s="157"/>
      <c r="B15" s="157"/>
      <c r="C15" s="157"/>
      <c r="D15" s="157"/>
      <c r="E15" s="157"/>
      <c r="F15" s="157"/>
      <c r="G15" s="157"/>
      <c r="H15" s="157"/>
      <c r="I15" s="157"/>
      <c r="J15" s="157"/>
    </row>
    <row r="16" spans="1:10" ht="20.25" customHeight="1" x14ac:dyDescent="0.2">
      <c r="A16" s="373" t="s">
        <v>143</v>
      </c>
      <c r="B16" s="374" t="s">
        <v>144</v>
      </c>
      <c r="C16" s="374"/>
      <c r="D16" s="374"/>
      <c r="E16" s="374"/>
      <c r="F16" s="374"/>
      <c r="G16" s="374"/>
      <c r="H16" s="373" t="s">
        <v>145</v>
      </c>
      <c r="I16" s="373" t="s">
        <v>146</v>
      </c>
      <c r="J16" s="373" t="s">
        <v>147</v>
      </c>
    </row>
    <row r="17" spans="1:10" ht="20.25" customHeight="1" thickBot="1" x14ac:dyDescent="0.25">
      <c r="A17" s="373"/>
      <c r="B17" s="161" t="s">
        <v>148</v>
      </c>
      <c r="C17" s="162" t="s">
        <v>149</v>
      </c>
      <c r="D17" s="161" t="s">
        <v>150</v>
      </c>
      <c r="E17" s="161" t="s">
        <v>151</v>
      </c>
      <c r="F17" s="161" t="s">
        <v>152</v>
      </c>
      <c r="G17" s="161" t="s">
        <v>153</v>
      </c>
      <c r="H17" s="374"/>
      <c r="I17" s="374"/>
      <c r="J17" s="374"/>
    </row>
    <row r="18" spans="1:10" ht="20.25" customHeight="1" x14ac:dyDescent="0.2">
      <c r="A18" s="158" t="s">
        <v>154</v>
      </c>
      <c r="B18" s="170"/>
      <c r="C18" s="171"/>
      <c r="D18" s="172"/>
      <c r="E18" s="172"/>
      <c r="F18" s="172"/>
      <c r="G18" s="173"/>
      <c r="H18" s="182">
        <f>SUM(B18:G18)</f>
        <v>0</v>
      </c>
      <c r="I18" s="183">
        <f>ROUNDDOWN(H18*$B$14,0)</f>
        <v>0</v>
      </c>
      <c r="J18" s="183">
        <f>MIN(I18,$I$14)</f>
        <v>0</v>
      </c>
    </row>
    <row r="19" spans="1:10" ht="20.25" customHeight="1" x14ac:dyDescent="0.2">
      <c r="A19" s="158" t="s">
        <v>155</v>
      </c>
      <c r="B19" s="174"/>
      <c r="C19" s="175"/>
      <c r="D19" s="176"/>
      <c r="E19" s="176"/>
      <c r="F19" s="176"/>
      <c r="G19" s="177"/>
      <c r="H19" s="182">
        <f t="shared" ref="H19:H29" si="0">SUM(B19:G19)</f>
        <v>0</v>
      </c>
      <c r="I19" s="183">
        <f t="shared" ref="I19:I29" si="1">ROUNDDOWN(H19*$B$14,0)</f>
        <v>0</v>
      </c>
      <c r="J19" s="183">
        <f t="shared" ref="J19:J29" si="2">MIN(I19,$I$14)</f>
        <v>0</v>
      </c>
    </row>
    <row r="20" spans="1:10" ht="20.25" customHeight="1" x14ac:dyDescent="0.2">
      <c r="A20" s="158" t="s">
        <v>156</v>
      </c>
      <c r="B20" s="174"/>
      <c r="C20" s="175"/>
      <c r="D20" s="176"/>
      <c r="E20" s="176"/>
      <c r="F20" s="176"/>
      <c r="G20" s="177"/>
      <c r="H20" s="182">
        <f t="shared" si="0"/>
        <v>0</v>
      </c>
      <c r="I20" s="183">
        <f t="shared" si="1"/>
        <v>0</v>
      </c>
      <c r="J20" s="183">
        <f>MIN(I20,$I$14)</f>
        <v>0</v>
      </c>
    </row>
    <row r="21" spans="1:10" ht="20.25" customHeight="1" x14ac:dyDescent="0.2">
      <c r="A21" s="158" t="s">
        <v>157</v>
      </c>
      <c r="B21" s="174"/>
      <c r="C21" s="175"/>
      <c r="D21" s="176"/>
      <c r="E21" s="176"/>
      <c r="F21" s="176"/>
      <c r="G21" s="177"/>
      <c r="H21" s="182">
        <f t="shared" si="0"/>
        <v>0</v>
      </c>
      <c r="I21" s="183">
        <f t="shared" si="1"/>
        <v>0</v>
      </c>
      <c r="J21" s="183">
        <f t="shared" si="2"/>
        <v>0</v>
      </c>
    </row>
    <row r="22" spans="1:10" ht="20.25" customHeight="1" x14ac:dyDescent="0.2">
      <c r="A22" s="158" t="s">
        <v>158</v>
      </c>
      <c r="B22" s="174"/>
      <c r="C22" s="175"/>
      <c r="D22" s="176"/>
      <c r="E22" s="176"/>
      <c r="F22" s="176"/>
      <c r="G22" s="177"/>
      <c r="H22" s="182">
        <f t="shared" si="0"/>
        <v>0</v>
      </c>
      <c r="I22" s="183">
        <f t="shared" si="1"/>
        <v>0</v>
      </c>
      <c r="J22" s="183">
        <f>MIN(I22,$I$14)</f>
        <v>0</v>
      </c>
    </row>
    <row r="23" spans="1:10" ht="20.25" customHeight="1" x14ac:dyDescent="0.2">
      <c r="A23" s="158" t="s">
        <v>159</v>
      </c>
      <c r="B23" s="174"/>
      <c r="C23" s="175"/>
      <c r="D23" s="176"/>
      <c r="E23" s="176"/>
      <c r="F23" s="176"/>
      <c r="G23" s="177"/>
      <c r="H23" s="182">
        <f t="shared" si="0"/>
        <v>0</v>
      </c>
      <c r="I23" s="183">
        <f t="shared" si="1"/>
        <v>0</v>
      </c>
      <c r="J23" s="183">
        <f t="shared" si="2"/>
        <v>0</v>
      </c>
    </row>
    <row r="24" spans="1:10" ht="20.25" customHeight="1" x14ac:dyDescent="0.2">
      <c r="A24" s="158" t="s">
        <v>160</v>
      </c>
      <c r="B24" s="174"/>
      <c r="C24" s="175"/>
      <c r="D24" s="176"/>
      <c r="E24" s="176"/>
      <c r="F24" s="176"/>
      <c r="G24" s="177"/>
      <c r="H24" s="182">
        <f t="shared" si="0"/>
        <v>0</v>
      </c>
      <c r="I24" s="183">
        <f t="shared" si="1"/>
        <v>0</v>
      </c>
      <c r="J24" s="183">
        <f t="shared" si="2"/>
        <v>0</v>
      </c>
    </row>
    <row r="25" spans="1:10" ht="20.25" customHeight="1" x14ac:dyDescent="0.2">
      <c r="A25" s="158" t="s">
        <v>161</v>
      </c>
      <c r="B25" s="174"/>
      <c r="C25" s="175"/>
      <c r="D25" s="176"/>
      <c r="E25" s="176"/>
      <c r="F25" s="176"/>
      <c r="G25" s="177"/>
      <c r="H25" s="182">
        <f t="shared" si="0"/>
        <v>0</v>
      </c>
      <c r="I25" s="183">
        <f t="shared" si="1"/>
        <v>0</v>
      </c>
      <c r="J25" s="183">
        <f t="shared" si="2"/>
        <v>0</v>
      </c>
    </row>
    <row r="26" spans="1:10" ht="20.25" customHeight="1" x14ac:dyDescent="0.2">
      <c r="A26" s="158" t="s">
        <v>162</v>
      </c>
      <c r="B26" s="174"/>
      <c r="C26" s="175"/>
      <c r="D26" s="176"/>
      <c r="E26" s="176"/>
      <c r="F26" s="176"/>
      <c r="G26" s="177"/>
      <c r="H26" s="182">
        <f t="shared" si="0"/>
        <v>0</v>
      </c>
      <c r="I26" s="183">
        <f t="shared" si="1"/>
        <v>0</v>
      </c>
      <c r="J26" s="183">
        <f t="shared" si="2"/>
        <v>0</v>
      </c>
    </row>
    <row r="27" spans="1:10" ht="20.25" customHeight="1" x14ac:dyDescent="0.2">
      <c r="A27" s="158" t="s">
        <v>163</v>
      </c>
      <c r="B27" s="174"/>
      <c r="C27" s="175"/>
      <c r="D27" s="176"/>
      <c r="E27" s="176"/>
      <c r="F27" s="176"/>
      <c r="G27" s="177"/>
      <c r="H27" s="182">
        <f t="shared" si="0"/>
        <v>0</v>
      </c>
      <c r="I27" s="183">
        <f t="shared" si="1"/>
        <v>0</v>
      </c>
      <c r="J27" s="183">
        <f t="shared" si="2"/>
        <v>0</v>
      </c>
    </row>
    <row r="28" spans="1:10" ht="20.25" customHeight="1" x14ac:dyDescent="0.2">
      <c r="A28" s="158" t="s">
        <v>164</v>
      </c>
      <c r="B28" s="174"/>
      <c r="C28" s="175"/>
      <c r="D28" s="176"/>
      <c r="E28" s="176"/>
      <c r="F28" s="176"/>
      <c r="G28" s="177"/>
      <c r="H28" s="182">
        <f t="shared" si="0"/>
        <v>0</v>
      </c>
      <c r="I28" s="183">
        <f t="shared" si="1"/>
        <v>0</v>
      </c>
      <c r="J28" s="183">
        <f t="shared" si="2"/>
        <v>0</v>
      </c>
    </row>
    <row r="29" spans="1:10" ht="20.25" customHeight="1" thickBot="1" x14ac:dyDescent="0.25">
      <c r="A29" s="158" t="s">
        <v>165</v>
      </c>
      <c r="B29" s="178"/>
      <c r="C29" s="179"/>
      <c r="D29" s="180"/>
      <c r="E29" s="180"/>
      <c r="F29" s="180"/>
      <c r="G29" s="181"/>
      <c r="H29" s="182">
        <f t="shared" si="0"/>
        <v>0</v>
      </c>
      <c r="I29" s="183">
        <f t="shared" si="1"/>
        <v>0</v>
      </c>
      <c r="J29" s="183">
        <f t="shared" si="2"/>
        <v>0</v>
      </c>
    </row>
    <row r="30" spans="1:10" ht="12" customHeight="1" x14ac:dyDescent="0.2"/>
    <row r="31" spans="1:10" ht="24.75" customHeight="1" x14ac:dyDescent="0.2">
      <c r="A31" s="366" t="s">
        <v>166</v>
      </c>
      <c r="B31" s="367"/>
      <c r="C31" s="368"/>
      <c r="D31" s="163">
        <f>SUM(J18:J29)</f>
        <v>0</v>
      </c>
      <c r="E31" s="369" t="s">
        <v>210</v>
      </c>
      <c r="F31" s="370"/>
      <c r="G31" s="370"/>
      <c r="H31" s="370"/>
      <c r="I31" s="370"/>
      <c r="J31" s="370"/>
    </row>
  </sheetData>
  <mergeCells count="10">
    <mergeCell ref="A31:C31"/>
    <mergeCell ref="E31:J31"/>
    <mergeCell ref="I3:J3"/>
    <mergeCell ref="I4:J4"/>
    <mergeCell ref="I5:J5"/>
    <mergeCell ref="A16:A17"/>
    <mergeCell ref="B16:G16"/>
    <mergeCell ref="H16:H17"/>
    <mergeCell ref="I16:I17"/>
    <mergeCell ref="J16:J17"/>
  </mergeCells>
  <phoneticPr fontId="4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DE89A-90C2-438D-9783-22B26FA3F006}">
  <dimension ref="A1:J31"/>
  <sheetViews>
    <sheetView workbookViewId="0">
      <selection activeCell="I3" sqref="I3:J5"/>
    </sheetView>
  </sheetViews>
  <sheetFormatPr defaultColWidth="9" defaultRowHeight="13.2" x14ac:dyDescent="0.2"/>
  <cols>
    <col min="1" max="1" width="9" style="142"/>
    <col min="2" max="2" width="15.77734375" style="142" customWidth="1"/>
    <col min="3" max="7" width="13.6640625" style="142" customWidth="1"/>
    <col min="8" max="10" width="15.109375" style="142" customWidth="1"/>
    <col min="11" max="11" width="3.33203125" style="142" bestFit="1" customWidth="1"/>
    <col min="12" max="16384" width="9" style="142"/>
  </cols>
  <sheetData>
    <row r="1" spans="1:10" ht="18" customHeight="1" x14ac:dyDescent="0.2">
      <c r="A1" s="145" t="s">
        <v>196</v>
      </c>
      <c r="J1" s="143" t="s">
        <v>15</v>
      </c>
    </row>
    <row r="3" spans="1:10" ht="27" customHeight="1" x14ac:dyDescent="0.2">
      <c r="A3" s="144" t="s">
        <v>197</v>
      </c>
      <c r="H3" s="166" t="s">
        <v>205</v>
      </c>
      <c r="I3" s="422">
        <f>'第１号様式（申請書）'!G4</f>
        <v>0</v>
      </c>
      <c r="J3" s="422"/>
    </row>
    <row r="4" spans="1:10" ht="29.25" customHeight="1" x14ac:dyDescent="0.2">
      <c r="A4" s="145" t="s">
        <v>203</v>
      </c>
      <c r="H4" s="166" t="s">
        <v>3</v>
      </c>
      <c r="I4" s="372">
        <f>'第１号様式（申請書）'!G7</f>
        <v>0</v>
      </c>
      <c r="J4" s="372"/>
    </row>
    <row r="5" spans="1:10" ht="29.25" customHeight="1" x14ac:dyDescent="0.2">
      <c r="A5" s="145" t="s">
        <v>132</v>
      </c>
      <c r="H5" s="166" t="s">
        <v>21</v>
      </c>
      <c r="I5" s="372">
        <f>'第１号様式（申請書）'!G8</f>
        <v>0</v>
      </c>
      <c r="J5" s="372"/>
    </row>
    <row r="6" spans="1:10" ht="29.25" customHeight="1" thickBot="1" x14ac:dyDescent="0.25">
      <c r="A6" s="145"/>
    </row>
    <row r="7" spans="1:10" ht="15.75" customHeight="1" thickTop="1" x14ac:dyDescent="0.2">
      <c r="A7" s="146" t="s">
        <v>133</v>
      </c>
      <c r="B7" s="147"/>
      <c r="C7" s="147"/>
      <c r="D7" s="147"/>
      <c r="E7" s="147"/>
      <c r="F7" s="147"/>
      <c r="G7" s="147"/>
      <c r="H7" s="147"/>
      <c r="I7" s="148"/>
    </row>
    <row r="8" spans="1:10" ht="15.75" customHeight="1" x14ac:dyDescent="0.2">
      <c r="A8" s="149" t="s">
        <v>134</v>
      </c>
      <c r="B8" s="150"/>
      <c r="C8" s="150"/>
      <c r="D8" s="150"/>
      <c r="E8" s="150"/>
      <c r="F8" s="150"/>
      <c r="G8" s="150"/>
      <c r="H8" s="150"/>
      <c r="I8" s="151"/>
    </row>
    <row r="9" spans="1:10" ht="15.75" customHeight="1" x14ac:dyDescent="0.2">
      <c r="A9" s="149" t="s">
        <v>135</v>
      </c>
      <c r="B9" s="150"/>
      <c r="C9" s="150"/>
      <c r="D9" s="150"/>
      <c r="E9" s="150"/>
      <c r="F9" s="150"/>
      <c r="G9" s="150"/>
      <c r="H9" s="150"/>
      <c r="I9" s="151"/>
    </row>
    <row r="10" spans="1:10" ht="15.75" customHeight="1" x14ac:dyDescent="0.2">
      <c r="A10" s="149" t="s">
        <v>136</v>
      </c>
      <c r="B10" s="150"/>
      <c r="C10" s="150"/>
      <c r="D10" s="150"/>
      <c r="E10" s="150"/>
      <c r="F10" s="150"/>
      <c r="G10" s="150"/>
      <c r="H10" s="150"/>
      <c r="I10" s="151"/>
    </row>
    <row r="11" spans="1:10" ht="15.75" customHeight="1" x14ac:dyDescent="0.2">
      <c r="A11" s="149" t="s">
        <v>137</v>
      </c>
      <c r="B11" s="150"/>
      <c r="C11" s="150"/>
      <c r="D11" s="150"/>
      <c r="E11" s="150"/>
      <c r="F11" s="150"/>
      <c r="G11" s="150"/>
      <c r="H11" s="150"/>
      <c r="I11" s="151"/>
    </row>
    <row r="12" spans="1:10" ht="15.75" customHeight="1" thickBot="1" x14ac:dyDescent="0.25">
      <c r="A12" s="152" t="s">
        <v>209</v>
      </c>
      <c r="B12" s="153"/>
      <c r="C12" s="153"/>
      <c r="D12" s="153"/>
      <c r="E12" s="153"/>
      <c r="F12" s="153"/>
      <c r="G12" s="153"/>
      <c r="H12" s="153"/>
      <c r="I12" s="154"/>
    </row>
    <row r="13" spans="1:10" ht="20.25" customHeight="1" thickTop="1" thickBot="1" x14ac:dyDescent="0.25"/>
    <row r="14" spans="1:10" ht="20.25" customHeight="1" thickBot="1" x14ac:dyDescent="0.25">
      <c r="A14" s="155" t="s">
        <v>138</v>
      </c>
      <c r="B14" s="185"/>
      <c r="C14" s="156" t="s">
        <v>139</v>
      </c>
      <c r="D14" s="157"/>
      <c r="E14" s="158" t="s">
        <v>140</v>
      </c>
      <c r="F14" s="210">
        <f>'第２号様式（所要額調書）'!J44</f>
        <v>0</v>
      </c>
      <c r="G14" s="159" t="s">
        <v>141</v>
      </c>
      <c r="H14" s="160" t="s">
        <v>142</v>
      </c>
      <c r="I14" s="184">
        <f>'第２号様式（所要額調書）'!N44</f>
        <v>0</v>
      </c>
      <c r="J14" s="157" t="s">
        <v>139</v>
      </c>
    </row>
    <row r="15" spans="1:10" ht="20.25" customHeight="1" x14ac:dyDescent="0.2">
      <c r="A15" s="157"/>
      <c r="B15" s="157"/>
      <c r="C15" s="157"/>
      <c r="D15" s="157"/>
      <c r="E15" s="157"/>
      <c r="F15" s="157"/>
      <c r="G15" s="157"/>
      <c r="H15" s="157"/>
      <c r="I15" s="157"/>
      <c r="J15" s="157"/>
    </row>
    <row r="16" spans="1:10" ht="20.25" customHeight="1" x14ac:dyDescent="0.2">
      <c r="A16" s="373" t="s">
        <v>143</v>
      </c>
      <c r="B16" s="374" t="s">
        <v>144</v>
      </c>
      <c r="C16" s="374"/>
      <c r="D16" s="374"/>
      <c r="E16" s="374"/>
      <c r="F16" s="374"/>
      <c r="G16" s="374"/>
      <c r="H16" s="373" t="s">
        <v>145</v>
      </c>
      <c r="I16" s="373" t="s">
        <v>146</v>
      </c>
      <c r="J16" s="373" t="s">
        <v>147</v>
      </c>
    </row>
    <row r="17" spans="1:10" ht="20.25" customHeight="1" thickBot="1" x14ac:dyDescent="0.25">
      <c r="A17" s="373"/>
      <c r="B17" s="161" t="s">
        <v>148</v>
      </c>
      <c r="C17" s="162" t="s">
        <v>149</v>
      </c>
      <c r="D17" s="161" t="s">
        <v>150</v>
      </c>
      <c r="E17" s="161" t="s">
        <v>151</v>
      </c>
      <c r="F17" s="161" t="s">
        <v>152</v>
      </c>
      <c r="G17" s="161" t="s">
        <v>153</v>
      </c>
      <c r="H17" s="374"/>
      <c r="I17" s="374"/>
      <c r="J17" s="374"/>
    </row>
    <row r="18" spans="1:10" ht="20.25" customHeight="1" x14ac:dyDescent="0.2">
      <c r="A18" s="158" t="s">
        <v>154</v>
      </c>
      <c r="B18" s="170"/>
      <c r="C18" s="171"/>
      <c r="D18" s="172"/>
      <c r="E18" s="172"/>
      <c r="F18" s="172"/>
      <c r="G18" s="173"/>
      <c r="H18" s="182">
        <f>SUM(B18:G18)</f>
        <v>0</v>
      </c>
      <c r="I18" s="183">
        <f>ROUNDDOWN(H18*$B$14,0)</f>
        <v>0</v>
      </c>
      <c r="J18" s="183">
        <f>MIN(I18,$I$14)</f>
        <v>0</v>
      </c>
    </row>
    <row r="19" spans="1:10" ht="20.25" customHeight="1" x14ac:dyDescent="0.2">
      <c r="A19" s="158" t="s">
        <v>155</v>
      </c>
      <c r="B19" s="174"/>
      <c r="C19" s="175"/>
      <c r="D19" s="176"/>
      <c r="E19" s="176"/>
      <c r="F19" s="176"/>
      <c r="G19" s="177"/>
      <c r="H19" s="182">
        <f t="shared" ref="H19:H29" si="0">SUM(B19:G19)</f>
        <v>0</v>
      </c>
      <c r="I19" s="183">
        <f t="shared" ref="I19:I29" si="1">ROUNDDOWN(H19*$B$14,0)</f>
        <v>0</v>
      </c>
      <c r="J19" s="183">
        <f t="shared" ref="J19:J29" si="2">MIN(I19,$I$14)</f>
        <v>0</v>
      </c>
    </row>
    <row r="20" spans="1:10" ht="20.25" customHeight="1" x14ac:dyDescent="0.2">
      <c r="A20" s="158" t="s">
        <v>156</v>
      </c>
      <c r="B20" s="174"/>
      <c r="C20" s="175"/>
      <c r="D20" s="176"/>
      <c r="E20" s="176"/>
      <c r="F20" s="176"/>
      <c r="G20" s="177"/>
      <c r="H20" s="182">
        <f t="shared" si="0"/>
        <v>0</v>
      </c>
      <c r="I20" s="183">
        <f t="shared" si="1"/>
        <v>0</v>
      </c>
      <c r="J20" s="183">
        <f>MIN(I20,$I$14)</f>
        <v>0</v>
      </c>
    </row>
    <row r="21" spans="1:10" ht="20.25" customHeight="1" x14ac:dyDescent="0.2">
      <c r="A21" s="158" t="s">
        <v>157</v>
      </c>
      <c r="B21" s="174"/>
      <c r="C21" s="175"/>
      <c r="D21" s="176"/>
      <c r="E21" s="176"/>
      <c r="F21" s="176"/>
      <c r="G21" s="177"/>
      <c r="H21" s="182">
        <f t="shared" si="0"/>
        <v>0</v>
      </c>
      <c r="I21" s="183">
        <f t="shared" si="1"/>
        <v>0</v>
      </c>
      <c r="J21" s="183">
        <f t="shared" si="2"/>
        <v>0</v>
      </c>
    </row>
    <row r="22" spans="1:10" ht="20.25" customHeight="1" x14ac:dyDescent="0.2">
      <c r="A22" s="158" t="s">
        <v>158</v>
      </c>
      <c r="B22" s="174"/>
      <c r="C22" s="175"/>
      <c r="D22" s="176"/>
      <c r="E22" s="176"/>
      <c r="F22" s="176"/>
      <c r="G22" s="177"/>
      <c r="H22" s="182">
        <f t="shared" si="0"/>
        <v>0</v>
      </c>
      <c r="I22" s="183">
        <f t="shared" si="1"/>
        <v>0</v>
      </c>
      <c r="J22" s="183">
        <f>MIN(I22,$I$14)</f>
        <v>0</v>
      </c>
    </row>
    <row r="23" spans="1:10" ht="20.25" customHeight="1" x14ac:dyDescent="0.2">
      <c r="A23" s="158" t="s">
        <v>159</v>
      </c>
      <c r="B23" s="174"/>
      <c r="C23" s="175"/>
      <c r="D23" s="176"/>
      <c r="E23" s="176"/>
      <c r="F23" s="176"/>
      <c r="G23" s="177"/>
      <c r="H23" s="182">
        <f t="shared" si="0"/>
        <v>0</v>
      </c>
      <c r="I23" s="183">
        <f t="shared" si="1"/>
        <v>0</v>
      </c>
      <c r="J23" s="183">
        <f t="shared" si="2"/>
        <v>0</v>
      </c>
    </row>
    <row r="24" spans="1:10" ht="20.25" customHeight="1" x14ac:dyDescent="0.2">
      <c r="A24" s="158" t="s">
        <v>160</v>
      </c>
      <c r="B24" s="174"/>
      <c r="C24" s="175"/>
      <c r="D24" s="176"/>
      <c r="E24" s="176"/>
      <c r="F24" s="176"/>
      <c r="G24" s="177"/>
      <c r="H24" s="182">
        <f t="shared" si="0"/>
        <v>0</v>
      </c>
      <c r="I24" s="183">
        <f t="shared" si="1"/>
        <v>0</v>
      </c>
      <c r="J24" s="183">
        <f t="shared" si="2"/>
        <v>0</v>
      </c>
    </row>
    <row r="25" spans="1:10" ht="20.25" customHeight="1" x14ac:dyDescent="0.2">
      <c r="A25" s="158" t="s">
        <v>161</v>
      </c>
      <c r="B25" s="174"/>
      <c r="C25" s="175"/>
      <c r="D25" s="176"/>
      <c r="E25" s="176"/>
      <c r="F25" s="176"/>
      <c r="G25" s="177"/>
      <c r="H25" s="182">
        <f t="shared" si="0"/>
        <v>0</v>
      </c>
      <c r="I25" s="183">
        <f t="shared" si="1"/>
        <v>0</v>
      </c>
      <c r="J25" s="183">
        <f t="shared" si="2"/>
        <v>0</v>
      </c>
    </row>
    <row r="26" spans="1:10" ht="20.25" customHeight="1" x14ac:dyDescent="0.2">
      <c r="A26" s="158" t="s">
        <v>162</v>
      </c>
      <c r="B26" s="174"/>
      <c r="C26" s="175"/>
      <c r="D26" s="176"/>
      <c r="E26" s="176"/>
      <c r="F26" s="176"/>
      <c r="G26" s="177"/>
      <c r="H26" s="182">
        <f t="shared" si="0"/>
        <v>0</v>
      </c>
      <c r="I26" s="183">
        <f t="shared" si="1"/>
        <v>0</v>
      </c>
      <c r="J26" s="183">
        <f t="shared" si="2"/>
        <v>0</v>
      </c>
    </row>
    <row r="27" spans="1:10" ht="20.25" customHeight="1" x14ac:dyDescent="0.2">
      <c r="A27" s="158" t="s">
        <v>163</v>
      </c>
      <c r="B27" s="174"/>
      <c r="C27" s="175"/>
      <c r="D27" s="176"/>
      <c r="E27" s="176"/>
      <c r="F27" s="176"/>
      <c r="G27" s="177"/>
      <c r="H27" s="182">
        <f t="shared" si="0"/>
        <v>0</v>
      </c>
      <c r="I27" s="183">
        <f t="shared" si="1"/>
        <v>0</v>
      </c>
      <c r="J27" s="183">
        <f t="shared" si="2"/>
        <v>0</v>
      </c>
    </row>
    <row r="28" spans="1:10" ht="20.25" customHeight="1" x14ac:dyDescent="0.2">
      <c r="A28" s="158" t="s">
        <v>164</v>
      </c>
      <c r="B28" s="174"/>
      <c r="C28" s="175"/>
      <c r="D28" s="176"/>
      <c r="E28" s="176"/>
      <c r="F28" s="176"/>
      <c r="G28" s="177"/>
      <c r="H28" s="182">
        <f t="shared" si="0"/>
        <v>0</v>
      </c>
      <c r="I28" s="183">
        <f t="shared" si="1"/>
        <v>0</v>
      </c>
      <c r="J28" s="183">
        <f t="shared" si="2"/>
        <v>0</v>
      </c>
    </row>
    <row r="29" spans="1:10" ht="20.25" customHeight="1" thickBot="1" x14ac:dyDescent="0.25">
      <c r="A29" s="158" t="s">
        <v>165</v>
      </c>
      <c r="B29" s="178"/>
      <c r="C29" s="179"/>
      <c r="D29" s="180"/>
      <c r="E29" s="180"/>
      <c r="F29" s="180"/>
      <c r="G29" s="181"/>
      <c r="H29" s="182">
        <f t="shared" si="0"/>
        <v>0</v>
      </c>
      <c r="I29" s="183">
        <f t="shared" si="1"/>
        <v>0</v>
      </c>
      <c r="J29" s="183">
        <f t="shared" si="2"/>
        <v>0</v>
      </c>
    </row>
    <row r="30" spans="1:10" ht="12" customHeight="1" x14ac:dyDescent="0.2"/>
    <row r="31" spans="1:10" ht="24.75" customHeight="1" x14ac:dyDescent="0.2">
      <c r="A31" s="366" t="s">
        <v>166</v>
      </c>
      <c r="B31" s="367"/>
      <c r="C31" s="368"/>
      <c r="D31" s="163">
        <f>SUM(J18:J29)</f>
        <v>0</v>
      </c>
      <c r="E31" s="369" t="s">
        <v>210</v>
      </c>
      <c r="F31" s="370"/>
      <c r="G31" s="370"/>
      <c r="H31" s="370"/>
      <c r="I31" s="370"/>
      <c r="J31" s="370"/>
    </row>
  </sheetData>
  <mergeCells count="10">
    <mergeCell ref="A31:C31"/>
    <mergeCell ref="E31:J31"/>
    <mergeCell ref="I3:J3"/>
    <mergeCell ref="I4:J4"/>
    <mergeCell ref="I5:J5"/>
    <mergeCell ref="A16:A17"/>
    <mergeCell ref="B16:G16"/>
    <mergeCell ref="H16:H17"/>
    <mergeCell ref="I16:I17"/>
    <mergeCell ref="J16:J17"/>
  </mergeCells>
  <phoneticPr fontId="4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F1EE1-9328-449E-A122-1BE203ADFCED}">
  <dimension ref="A1:J31"/>
  <sheetViews>
    <sheetView workbookViewId="0">
      <selection activeCell="I3" sqref="I3:J5"/>
    </sheetView>
  </sheetViews>
  <sheetFormatPr defaultColWidth="9" defaultRowHeight="13.2" x14ac:dyDescent="0.2"/>
  <cols>
    <col min="1" max="1" width="9" style="142"/>
    <col min="2" max="2" width="15.77734375" style="142" customWidth="1"/>
    <col min="3" max="7" width="13.6640625" style="142" customWidth="1"/>
    <col min="8" max="10" width="15.109375" style="142" customWidth="1"/>
    <col min="11" max="11" width="3.33203125" style="142" bestFit="1" customWidth="1"/>
    <col min="12" max="16384" width="9" style="142"/>
  </cols>
  <sheetData>
    <row r="1" spans="1:10" ht="18" customHeight="1" x14ac:dyDescent="0.2">
      <c r="A1" s="145" t="s">
        <v>196</v>
      </c>
      <c r="J1" s="143" t="s">
        <v>15</v>
      </c>
    </row>
    <row r="3" spans="1:10" ht="27" customHeight="1" x14ac:dyDescent="0.2">
      <c r="A3" s="144" t="s">
        <v>197</v>
      </c>
      <c r="H3" s="166" t="s">
        <v>205</v>
      </c>
      <c r="I3" s="422">
        <f>'第１号様式（申請書）'!G4</f>
        <v>0</v>
      </c>
      <c r="J3" s="422"/>
    </row>
    <row r="4" spans="1:10" ht="29.25" customHeight="1" x14ac:dyDescent="0.2">
      <c r="A4" s="145" t="s">
        <v>203</v>
      </c>
      <c r="H4" s="166" t="s">
        <v>3</v>
      </c>
      <c r="I4" s="372">
        <f>'第１号様式（申請書）'!G7</f>
        <v>0</v>
      </c>
      <c r="J4" s="372"/>
    </row>
    <row r="5" spans="1:10" ht="29.25" customHeight="1" x14ac:dyDescent="0.2">
      <c r="A5" s="145" t="s">
        <v>132</v>
      </c>
      <c r="H5" s="166" t="s">
        <v>21</v>
      </c>
      <c r="I5" s="372">
        <f>'第１号様式（申請書）'!G8</f>
        <v>0</v>
      </c>
      <c r="J5" s="372"/>
    </row>
    <row r="6" spans="1:10" ht="29.25" customHeight="1" thickBot="1" x14ac:dyDescent="0.25">
      <c r="A6" s="145"/>
    </row>
    <row r="7" spans="1:10" ht="15.75" customHeight="1" thickTop="1" x14ac:dyDescent="0.2">
      <c r="A7" s="146" t="s">
        <v>133</v>
      </c>
      <c r="B7" s="147"/>
      <c r="C7" s="147"/>
      <c r="D7" s="147"/>
      <c r="E7" s="147"/>
      <c r="F7" s="147"/>
      <c r="G7" s="147"/>
      <c r="H7" s="147"/>
      <c r="I7" s="148"/>
    </row>
    <row r="8" spans="1:10" ht="15.75" customHeight="1" x14ac:dyDescent="0.2">
      <c r="A8" s="149" t="s">
        <v>134</v>
      </c>
      <c r="B8" s="150"/>
      <c r="C8" s="150"/>
      <c r="D8" s="150"/>
      <c r="E8" s="150"/>
      <c r="F8" s="150"/>
      <c r="G8" s="150"/>
      <c r="H8" s="150"/>
      <c r="I8" s="151"/>
    </row>
    <row r="9" spans="1:10" ht="15.75" customHeight="1" x14ac:dyDescent="0.2">
      <c r="A9" s="149" t="s">
        <v>135</v>
      </c>
      <c r="B9" s="150"/>
      <c r="C9" s="150"/>
      <c r="D9" s="150"/>
      <c r="E9" s="150"/>
      <c r="F9" s="150"/>
      <c r="G9" s="150"/>
      <c r="H9" s="150"/>
      <c r="I9" s="151"/>
    </row>
    <row r="10" spans="1:10" ht="15.75" customHeight="1" x14ac:dyDescent="0.2">
      <c r="A10" s="149" t="s">
        <v>136</v>
      </c>
      <c r="B10" s="150"/>
      <c r="C10" s="150"/>
      <c r="D10" s="150"/>
      <c r="E10" s="150"/>
      <c r="F10" s="150"/>
      <c r="G10" s="150"/>
      <c r="H10" s="150"/>
      <c r="I10" s="151"/>
    </row>
    <row r="11" spans="1:10" ht="15.75" customHeight="1" x14ac:dyDescent="0.2">
      <c r="A11" s="149" t="s">
        <v>137</v>
      </c>
      <c r="B11" s="150"/>
      <c r="C11" s="150"/>
      <c r="D11" s="150"/>
      <c r="E11" s="150"/>
      <c r="F11" s="150"/>
      <c r="G11" s="150"/>
      <c r="H11" s="150"/>
      <c r="I11" s="151"/>
    </row>
    <row r="12" spans="1:10" ht="15.75" customHeight="1" thickBot="1" x14ac:dyDescent="0.25">
      <c r="A12" s="152" t="s">
        <v>209</v>
      </c>
      <c r="B12" s="153"/>
      <c r="C12" s="153"/>
      <c r="D12" s="153"/>
      <c r="E12" s="153"/>
      <c r="F12" s="153"/>
      <c r="G12" s="153"/>
      <c r="H12" s="153"/>
      <c r="I12" s="154"/>
    </row>
    <row r="13" spans="1:10" ht="20.25" customHeight="1" thickTop="1" thickBot="1" x14ac:dyDescent="0.25"/>
    <row r="14" spans="1:10" ht="20.25" customHeight="1" thickBot="1" x14ac:dyDescent="0.25">
      <c r="A14" s="155" t="s">
        <v>138</v>
      </c>
      <c r="B14" s="185"/>
      <c r="C14" s="156" t="s">
        <v>139</v>
      </c>
      <c r="D14" s="157"/>
      <c r="E14" s="158" t="s">
        <v>140</v>
      </c>
      <c r="F14" s="210">
        <f>'第２号様式（所要額調書）'!J46</f>
        <v>0</v>
      </c>
      <c r="G14" s="159" t="s">
        <v>141</v>
      </c>
      <c r="H14" s="160" t="s">
        <v>142</v>
      </c>
      <c r="I14" s="184">
        <f>'第２号様式（所要額調書）'!N46</f>
        <v>0</v>
      </c>
      <c r="J14" s="157" t="s">
        <v>139</v>
      </c>
    </row>
    <row r="15" spans="1:10" ht="20.25" customHeight="1" x14ac:dyDescent="0.2">
      <c r="A15" s="157"/>
      <c r="B15" s="157"/>
      <c r="C15" s="157"/>
      <c r="D15" s="157"/>
      <c r="E15" s="157"/>
      <c r="F15" s="157"/>
      <c r="G15" s="157"/>
      <c r="H15" s="157"/>
      <c r="I15" s="157"/>
      <c r="J15" s="157"/>
    </row>
    <row r="16" spans="1:10" ht="20.25" customHeight="1" x14ac:dyDescent="0.2">
      <c r="A16" s="373" t="s">
        <v>143</v>
      </c>
      <c r="B16" s="374" t="s">
        <v>144</v>
      </c>
      <c r="C16" s="374"/>
      <c r="D16" s="374"/>
      <c r="E16" s="374"/>
      <c r="F16" s="374"/>
      <c r="G16" s="374"/>
      <c r="H16" s="373" t="s">
        <v>145</v>
      </c>
      <c r="I16" s="373" t="s">
        <v>146</v>
      </c>
      <c r="J16" s="373" t="s">
        <v>147</v>
      </c>
    </row>
    <row r="17" spans="1:10" ht="20.25" customHeight="1" thickBot="1" x14ac:dyDescent="0.25">
      <c r="A17" s="373"/>
      <c r="B17" s="161" t="s">
        <v>148</v>
      </c>
      <c r="C17" s="162" t="s">
        <v>149</v>
      </c>
      <c r="D17" s="161" t="s">
        <v>150</v>
      </c>
      <c r="E17" s="161" t="s">
        <v>151</v>
      </c>
      <c r="F17" s="161" t="s">
        <v>152</v>
      </c>
      <c r="G17" s="161" t="s">
        <v>153</v>
      </c>
      <c r="H17" s="374"/>
      <c r="I17" s="374"/>
      <c r="J17" s="374"/>
    </row>
    <row r="18" spans="1:10" ht="20.25" customHeight="1" x14ac:dyDescent="0.2">
      <c r="A18" s="158" t="s">
        <v>154</v>
      </c>
      <c r="B18" s="170"/>
      <c r="C18" s="171"/>
      <c r="D18" s="172"/>
      <c r="E18" s="172"/>
      <c r="F18" s="172"/>
      <c r="G18" s="173"/>
      <c r="H18" s="182">
        <f>SUM(B18:G18)</f>
        <v>0</v>
      </c>
      <c r="I18" s="183">
        <f>ROUNDDOWN(H18*$B$14,0)</f>
        <v>0</v>
      </c>
      <c r="J18" s="183">
        <f>MIN(I18,$I$14)</f>
        <v>0</v>
      </c>
    </row>
    <row r="19" spans="1:10" ht="20.25" customHeight="1" x14ac:dyDescent="0.2">
      <c r="A19" s="158" t="s">
        <v>155</v>
      </c>
      <c r="B19" s="174"/>
      <c r="C19" s="175"/>
      <c r="D19" s="176"/>
      <c r="E19" s="176"/>
      <c r="F19" s="176"/>
      <c r="G19" s="177"/>
      <c r="H19" s="182">
        <f t="shared" ref="H19:H29" si="0">SUM(B19:G19)</f>
        <v>0</v>
      </c>
      <c r="I19" s="183">
        <f t="shared" ref="I19:I29" si="1">ROUNDDOWN(H19*$B$14,0)</f>
        <v>0</v>
      </c>
      <c r="J19" s="183">
        <f t="shared" ref="J19:J29" si="2">MIN(I19,$I$14)</f>
        <v>0</v>
      </c>
    </row>
    <row r="20" spans="1:10" ht="20.25" customHeight="1" x14ac:dyDescent="0.2">
      <c r="A20" s="158" t="s">
        <v>156</v>
      </c>
      <c r="B20" s="174"/>
      <c r="C20" s="175"/>
      <c r="D20" s="176"/>
      <c r="E20" s="176"/>
      <c r="F20" s="176"/>
      <c r="G20" s="177"/>
      <c r="H20" s="182">
        <f t="shared" si="0"/>
        <v>0</v>
      </c>
      <c r="I20" s="183">
        <f t="shared" si="1"/>
        <v>0</v>
      </c>
      <c r="J20" s="183">
        <f>MIN(I20,$I$14)</f>
        <v>0</v>
      </c>
    </row>
    <row r="21" spans="1:10" ht="20.25" customHeight="1" x14ac:dyDescent="0.2">
      <c r="A21" s="158" t="s">
        <v>157</v>
      </c>
      <c r="B21" s="174"/>
      <c r="C21" s="175"/>
      <c r="D21" s="176"/>
      <c r="E21" s="176"/>
      <c r="F21" s="176"/>
      <c r="G21" s="177"/>
      <c r="H21" s="182">
        <f t="shared" si="0"/>
        <v>0</v>
      </c>
      <c r="I21" s="183">
        <f t="shared" si="1"/>
        <v>0</v>
      </c>
      <c r="J21" s="183">
        <f t="shared" si="2"/>
        <v>0</v>
      </c>
    </row>
    <row r="22" spans="1:10" ht="20.25" customHeight="1" x14ac:dyDescent="0.2">
      <c r="A22" s="158" t="s">
        <v>158</v>
      </c>
      <c r="B22" s="174"/>
      <c r="C22" s="175"/>
      <c r="D22" s="176"/>
      <c r="E22" s="176"/>
      <c r="F22" s="176"/>
      <c r="G22" s="177"/>
      <c r="H22" s="182">
        <f t="shared" si="0"/>
        <v>0</v>
      </c>
      <c r="I22" s="183">
        <f t="shared" si="1"/>
        <v>0</v>
      </c>
      <c r="J22" s="183">
        <f>MIN(I22,$I$14)</f>
        <v>0</v>
      </c>
    </row>
    <row r="23" spans="1:10" ht="20.25" customHeight="1" x14ac:dyDescent="0.2">
      <c r="A23" s="158" t="s">
        <v>159</v>
      </c>
      <c r="B23" s="174"/>
      <c r="C23" s="175"/>
      <c r="D23" s="176"/>
      <c r="E23" s="176"/>
      <c r="F23" s="176"/>
      <c r="G23" s="177"/>
      <c r="H23" s="182">
        <f t="shared" si="0"/>
        <v>0</v>
      </c>
      <c r="I23" s="183">
        <f t="shared" si="1"/>
        <v>0</v>
      </c>
      <c r="J23" s="183">
        <f t="shared" si="2"/>
        <v>0</v>
      </c>
    </row>
    <row r="24" spans="1:10" ht="20.25" customHeight="1" x14ac:dyDescent="0.2">
      <c r="A24" s="158" t="s">
        <v>160</v>
      </c>
      <c r="B24" s="174"/>
      <c r="C24" s="175"/>
      <c r="D24" s="176"/>
      <c r="E24" s="176"/>
      <c r="F24" s="176"/>
      <c r="G24" s="177"/>
      <c r="H24" s="182">
        <f t="shared" si="0"/>
        <v>0</v>
      </c>
      <c r="I24" s="183">
        <f t="shared" si="1"/>
        <v>0</v>
      </c>
      <c r="J24" s="183">
        <f t="shared" si="2"/>
        <v>0</v>
      </c>
    </row>
    <row r="25" spans="1:10" ht="20.25" customHeight="1" x14ac:dyDescent="0.2">
      <c r="A25" s="158" t="s">
        <v>161</v>
      </c>
      <c r="B25" s="174"/>
      <c r="C25" s="175"/>
      <c r="D25" s="176"/>
      <c r="E25" s="176"/>
      <c r="F25" s="176"/>
      <c r="G25" s="177"/>
      <c r="H25" s="182">
        <f t="shared" si="0"/>
        <v>0</v>
      </c>
      <c r="I25" s="183">
        <f t="shared" si="1"/>
        <v>0</v>
      </c>
      <c r="J25" s="183">
        <f t="shared" si="2"/>
        <v>0</v>
      </c>
    </row>
    <row r="26" spans="1:10" ht="20.25" customHeight="1" x14ac:dyDescent="0.2">
      <c r="A26" s="158" t="s">
        <v>162</v>
      </c>
      <c r="B26" s="174"/>
      <c r="C26" s="175"/>
      <c r="D26" s="176"/>
      <c r="E26" s="176"/>
      <c r="F26" s="176"/>
      <c r="G26" s="177"/>
      <c r="H26" s="182">
        <f t="shared" si="0"/>
        <v>0</v>
      </c>
      <c r="I26" s="183">
        <f t="shared" si="1"/>
        <v>0</v>
      </c>
      <c r="J26" s="183">
        <f t="shared" si="2"/>
        <v>0</v>
      </c>
    </row>
    <row r="27" spans="1:10" ht="20.25" customHeight="1" x14ac:dyDescent="0.2">
      <c r="A27" s="158" t="s">
        <v>163</v>
      </c>
      <c r="B27" s="174"/>
      <c r="C27" s="175"/>
      <c r="D27" s="176"/>
      <c r="E27" s="176"/>
      <c r="F27" s="176"/>
      <c r="G27" s="177"/>
      <c r="H27" s="182">
        <f t="shared" si="0"/>
        <v>0</v>
      </c>
      <c r="I27" s="183">
        <f t="shared" si="1"/>
        <v>0</v>
      </c>
      <c r="J27" s="183">
        <f t="shared" si="2"/>
        <v>0</v>
      </c>
    </row>
    <row r="28" spans="1:10" ht="20.25" customHeight="1" x14ac:dyDescent="0.2">
      <c r="A28" s="158" t="s">
        <v>164</v>
      </c>
      <c r="B28" s="174"/>
      <c r="C28" s="175"/>
      <c r="D28" s="176"/>
      <c r="E28" s="176"/>
      <c r="F28" s="176"/>
      <c r="G28" s="177"/>
      <c r="H28" s="182">
        <f t="shared" si="0"/>
        <v>0</v>
      </c>
      <c r="I28" s="183">
        <f t="shared" si="1"/>
        <v>0</v>
      </c>
      <c r="J28" s="183">
        <f t="shared" si="2"/>
        <v>0</v>
      </c>
    </row>
    <row r="29" spans="1:10" ht="20.25" customHeight="1" thickBot="1" x14ac:dyDescent="0.25">
      <c r="A29" s="158" t="s">
        <v>165</v>
      </c>
      <c r="B29" s="178"/>
      <c r="C29" s="179"/>
      <c r="D29" s="180"/>
      <c r="E29" s="180"/>
      <c r="F29" s="180"/>
      <c r="G29" s="181"/>
      <c r="H29" s="182">
        <f t="shared" si="0"/>
        <v>0</v>
      </c>
      <c r="I29" s="183">
        <f t="shared" si="1"/>
        <v>0</v>
      </c>
      <c r="J29" s="183">
        <f t="shared" si="2"/>
        <v>0</v>
      </c>
    </row>
    <row r="30" spans="1:10" ht="12" customHeight="1" x14ac:dyDescent="0.2"/>
    <row r="31" spans="1:10" ht="24.75" customHeight="1" x14ac:dyDescent="0.2">
      <c r="A31" s="366" t="s">
        <v>166</v>
      </c>
      <c r="B31" s="367"/>
      <c r="C31" s="368"/>
      <c r="D31" s="163">
        <f>SUM(J18:J29)</f>
        <v>0</v>
      </c>
      <c r="E31" s="369" t="s">
        <v>210</v>
      </c>
      <c r="F31" s="370"/>
      <c r="G31" s="370"/>
      <c r="H31" s="370"/>
      <c r="I31" s="370"/>
      <c r="J31" s="370"/>
    </row>
  </sheetData>
  <mergeCells count="10">
    <mergeCell ref="A31:C31"/>
    <mergeCell ref="E31:J31"/>
    <mergeCell ref="I3:J3"/>
    <mergeCell ref="I4:J4"/>
    <mergeCell ref="I5:J5"/>
    <mergeCell ref="A16:A17"/>
    <mergeCell ref="B16:G16"/>
    <mergeCell ref="H16:H17"/>
    <mergeCell ref="I16:I17"/>
    <mergeCell ref="J16:J17"/>
  </mergeCells>
  <phoneticPr fontId="4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9FDA0-876C-4512-9EDF-BEAFAB60CC08}">
  <dimension ref="A1:J31"/>
  <sheetViews>
    <sheetView workbookViewId="0">
      <selection activeCell="I3" sqref="I3:J5"/>
    </sheetView>
  </sheetViews>
  <sheetFormatPr defaultColWidth="9" defaultRowHeight="13.2" x14ac:dyDescent="0.2"/>
  <cols>
    <col min="1" max="1" width="9" style="142"/>
    <col min="2" max="2" width="15.77734375" style="142" customWidth="1"/>
    <col min="3" max="7" width="13.6640625" style="142" customWidth="1"/>
    <col min="8" max="10" width="15.109375" style="142" customWidth="1"/>
    <col min="11" max="11" width="3.33203125" style="142" bestFit="1" customWidth="1"/>
    <col min="12" max="16384" width="9" style="142"/>
  </cols>
  <sheetData>
    <row r="1" spans="1:10" ht="18" customHeight="1" x14ac:dyDescent="0.2">
      <c r="A1" s="145" t="s">
        <v>196</v>
      </c>
      <c r="J1" s="143" t="s">
        <v>15</v>
      </c>
    </row>
    <row r="3" spans="1:10" ht="27" customHeight="1" x14ac:dyDescent="0.2">
      <c r="A3" s="144" t="s">
        <v>197</v>
      </c>
      <c r="H3" s="166" t="s">
        <v>205</v>
      </c>
      <c r="I3" s="422">
        <f>'第１号様式（申請書）'!G4</f>
        <v>0</v>
      </c>
      <c r="J3" s="422"/>
    </row>
    <row r="4" spans="1:10" ht="29.25" customHeight="1" x14ac:dyDescent="0.2">
      <c r="A4" s="145" t="s">
        <v>203</v>
      </c>
      <c r="H4" s="166" t="s">
        <v>3</v>
      </c>
      <c r="I4" s="372">
        <f>'第１号様式（申請書）'!G7</f>
        <v>0</v>
      </c>
      <c r="J4" s="372"/>
    </row>
    <row r="5" spans="1:10" ht="29.25" customHeight="1" x14ac:dyDescent="0.2">
      <c r="A5" s="145" t="s">
        <v>132</v>
      </c>
      <c r="H5" s="166" t="s">
        <v>21</v>
      </c>
      <c r="I5" s="372">
        <f>'第１号様式（申請書）'!G8</f>
        <v>0</v>
      </c>
      <c r="J5" s="372"/>
    </row>
    <row r="6" spans="1:10" ht="29.25" customHeight="1" thickBot="1" x14ac:dyDescent="0.25">
      <c r="A6" s="145"/>
    </row>
    <row r="7" spans="1:10" ht="15.75" customHeight="1" thickTop="1" x14ac:dyDescent="0.2">
      <c r="A7" s="146" t="s">
        <v>133</v>
      </c>
      <c r="B7" s="147"/>
      <c r="C7" s="147"/>
      <c r="D7" s="147"/>
      <c r="E7" s="147"/>
      <c r="F7" s="147"/>
      <c r="G7" s="147"/>
      <c r="H7" s="147"/>
      <c r="I7" s="148"/>
    </row>
    <row r="8" spans="1:10" ht="15.75" customHeight="1" x14ac:dyDescent="0.2">
      <c r="A8" s="149" t="s">
        <v>134</v>
      </c>
      <c r="B8" s="150"/>
      <c r="C8" s="150"/>
      <c r="D8" s="150"/>
      <c r="E8" s="150"/>
      <c r="F8" s="150"/>
      <c r="G8" s="150"/>
      <c r="H8" s="150"/>
      <c r="I8" s="151"/>
    </row>
    <row r="9" spans="1:10" ht="15.75" customHeight="1" x14ac:dyDescent="0.2">
      <c r="A9" s="149" t="s">
        <v>135</v>
      </c>
      <c r="B9" s="150"/>
      <c r="C9" s="150"/>
      <c r="D9" s="150"/>
      <c r="E9" s="150"/>
      <c r="F9" s="150"/>
      <c r="G9" s="150"/>
      <c r="H9" s="150"/>
      <c r="I9" s="151"/>
    </row>
    <row r="10" spans="1:10" ht="15.75" customHeight="1" x14ac:dyDescent="0.2">
      <c r="A10" s="149" t="s">
        <v>136</v>
      </c>
      <c r="B10" s="150"/>
      <c r="C10" s="150"/>
      <c r="D10" s="150"/>
      <c r="E10" s="150"/>
      <c r="F10" s="150"/>
      <c r="G10" s="150"/>
      <c r="H10" s="150"/>
      <c r="I10" s="151"/>
    </row>
    <row r="11" spans="1:10" ht="15.75" customHeight="1" x14ac:dyDescent="0.2">
      <c r="A11" s="149" t="s">
        <v>137</v>
      </c>
      <c r="B11" s="150"/>
      <c r="C11" s="150"/>
      <c r="D11" s="150"/>
      <c r="E11" s="150"/>
      <c r="F11" s="150"/>
      <c r="G11" s="150"/>
      <c r="H11" s="150"/>
      <c r="I11" s="151"/>
    </row>
    <row r="12" spans="1:10" ht="15.75" customHeight="1" thickBot="1" x14ac:dyDescent="0.25">
      <c r="A12" s="152" t="s">
        <v>209</v>
      </c>
      <c r="B12" s="153"/>
      <c r="C12" s="153"/>
      <c r="D12" s="153"/>
      <c r="E12" s="153"/>
      <c r="F12" s="153"/>
      <c r="G12" s="153"/>
      <c r="H12" s="153"/>
      <c r="I12" s="154"/>
    </row>
    <row r="13" spans="1:10" ht="20.25" customHeight="1" thickTop="1" thickBot="1" x14ac:dyDescent="0.25"/>
    <row r="14" spans="1:10" ht="20.25" customHeight="1" thickBot="1" x14ac:dyDescent="0.25">
      <c r="A14" s="155" t="s">
        <v>138</v>
      </c>
      <c r="B14" s="185"/>
      <c r="C14" s="156" t="s">
        <v>139</v>
      </c>
      <c r="D14" s="157"/>
      <c r="E14" s="158" t="s">
        <v>140</v>
      </c>
      <c r="F14" s="210">
        <f>'第２号様式（所要額調書）'!J48</f>
        <v>0</v>
      </c>
      <c r="G14" s="159" t="s">
        <v>141</v>
      </c>
      <c r="H14" s="160" t="s">
        <v>142</v>
      </c>
      <c r="I14" s="184">
        <f>'第２号様式（所要額調書）'!N48</f>
        <v>0</v>
      </c>
      <c r="J14" s="157" t="s">
        <v>139</v>
      </c>
    </row>
    <row r="15" spans="1:10" ht="20.25" customHeight="1" x14ac:dyDescent="0.2">
      <c r="A15" s="157"/>
      <c r="B15" s="157"/>
      <c r="C15" s="157"/>
      <c r="D15" s="157"/>
      <c r="E15" s="157"/>
      <c r="F15" s="157"/>
      <c r="G15" s="157"/>
      <c r="H15" s="157"/>
      <c r="I15" s="157"/>
      <c r="J15" s="157"/>
    </row>
    <row r="16" spans="1:10" ht="20.25" customHeight="1" x14ac:dyDescent="0.2">
      <c r="A16" s="373" t="s">
        <v>143</v>
      </c>
      <c r="B16" s="374" t="s">
        <v>144</v>
      </c>
      <c r="C16" s="374"/>
      <c r="D16" s="374"/>
      <c r="E16" s="374"/>
      <c r="F16" s="374"/>
      <c r="G16" s="374"/>
      <c r="H16" s="373" t="s">
        <v>145</v>
      </c>
      <c r="I16" s="373" t="s">
        <v>146</v>
      </c>
      <c r="J16" s="373" t="s">
        <v>147</v>
      </c>
    </row>
    <row r="17" spans="1:10" ht="20.25" customHeight="1" thickBot="1" x14ac:dyDescent="0.25">
      <c r="A17" s="373"/>
      <c r="B17" s="161" t="s">
        <v>148</v>
      </c>
      <c r="C17" s="162" t="s">
        <v>149</v>
      </c>
      <c r="D17" s="161" t="s">
        <v>150</v>
      </c>
      <c r="E17" s="161" t="s">
        <v>151</v>
      </c>
      <c r="F17" s="161" t="s">
        <v>152</v>
      </c>
      <c r="G17" s="161" t="s">
        <v>153</v>
      </c>
      <c r="H17" s="374"/>
      <c r="I17" s="374"/>
      <c r="J17" s="374"/>
    </row>
    <row r="18" spans="1:10" ht="20.25" customHeight="1" x14ac:dyDescent="0.2">
      <c r="A18" s="158" t="s">
        <v>154</v>
      </c>
      <c r="B18" s="170"/>
      <c r="C18" s="171"/>
      <c r="D18" s="172"/>
      <c r="E18" s="172"/>
      <c r="F18" s="172"/>
      <c r="G18" s="173"/>
      <c r="H18" s="182">
        <f>SUM(B18:G18)</f>
        <v>0</v>
      </c>
      <c r="I18" s="183">
        <f>ROUNDDOWN(H18*$B$14,0)</f>
        <v>0</v>
      </c>
      <c r="J18" s="183">
        <f>MIN(I18,$I$14)</f>
        <v>0</v>
      </c>
    </row>
    <row r="19" spans="1:10" ht="20.25" customHeight="1" x14ac:dyDescent="0.2">
      <c r="A19" s="158" t="s">
        <v>155</v>
      </c>
      <c r="B19" s="174"/>
      <c r="C19" s="175"/>
      <c r="D19" s="176"/>
      <c r="E19" s="176"/>
      <c r="F19" s="176"/>
      <c r="G19" s="177"/>
      <c r="H19" s="182">
        <f t="shared" ref="H19:H29" si="0">SUM(B19:G19)</f>
        <v>0</v>
      </c>
      <c r="I19" s="183">
        <f t="shared" ref="I19:I29" si="1">ROUNDDOWN(H19*$B$14,0)</f>
        <v>0</v>
      </c>
      <c r="J19" s="183">
        <f t="shared" ref="J19:J29" si="2">MIN(I19,$I$14)</f>
        <v>0</v>
      </c>
    </row>
    <row r="20" spans="1:10" ht="20.25" customHeight="1" x14ac:dyDescent="0.2">
      <c r="A20" s="158" t="s">
        <v>156</v>
      </c>
      <c r="B20" s="174"/>
      <c r="C20" s="175"/>
      <c r="D20" s="176"/>
      <c r="E20" s="176"/>
      <c r="F20" s="176"/>
      <c r="G20" s="177"/>
      <c r="H20" s="182">
        <f t="shared" si="0"/>
        <v>0</v>
      </c>
      <c r="I20" s="183">
        <f t="shared" si="1"/>
        <v>0</v>
      </c>
      <c r="J20" s="183">
        <f>MIN(I20,$I$14)</f>
        <v>0</v>
      </c>
    </row>
    <row r="21" spans="1:10" ht="20.25" customHeight="1" x14ac:dyDescent="0.2">
      <c r="A21" s="158" t="s">
        <v>157</v>
      </c>
      <c r="B21" s="174"/>
      <c r="C21" s="175"/>
      <c r="D21" s="176"/>
      <c r="E21" s="176"/>
      <c r="F21" s="176"/>
      <c r="G21" s="177"/>
      <c r="H21" s="182">
        <f t="shared" si="0"/>
        <v>0</v>
      </c>
      <c r="I21" s="183">
        <f t="shared" si="1"/>
        <v>0</v>
      </c>
      <c r="J21" s="183">
        <f t="shared" si="2"/>
        <v>0</v>
      </c>
    </row>
    <row r="22" spans="1:10" ht="20.25" customHeight="1" x14ac:dyDescent="0.2">
      <c r="A22" s="158" t="s">
        <v>158</v>
      </c>
      <c r="B22" s="174"/>
      <c r="C22" s="175"/>
      <c r="D22" s="176"/>
      <c r="E22" s="176"/>
      <c r="F22" s="176"/>
      <c r="G22" s="177"/>
      <c r="H22" s="182">
        <f t="shared" si="0"/>
        <v>0</v>
      </c>
      <c r="I22" s="183">
        <f t="shared" si="1"/>
        <v>0</v>
      </c>
      <c r="J22" s="183">
        <f>MIN(I22,$I$14)</f>
        <v>0</v>
      </c>
    </row>
    <row r="23" spans="1:10" ht="20.25" customHeight="1" x14ac:dyDescent="0.2">
      <c r="A23" s="158" t="s">
        <v>159</v>
      </c>
      <c r="B23" s="174"/>
      <c r="C23" s="175"/>
      <c r="D23" s="176"/>
      <c r="E23" s="176"/>
      <c r="F23" s="176"/>
      <c r="G23" s="177"/>
      <c r="H23" s="182">
        <f t="shared" si="0"/>
        <v>0</v>
      </c>
      <c r="I23" s="183">
        <f t="shared" si="1"/>
        <v>0</v>
      </c>
      <c r="J23" s="183">
        <f t="shared" si="2"/>
        <v>0</v>
      </c>
    </row>
    <row r="24" spans="1:10" ht="20.25" customHeight="1" x14ac:dyDescent="0.2">
      <c r="A24" s="158" t="s">
        <v>160</v>
      </c>
      <c r="B24" s="174"/>
      <c r="C24" s="175"/>
      <c r="D24" s="176"/>
      <c r="E24" s="176"/>
      <c r="F24" s="176"/>
      <c r="G24" s="177"/>
      <c r="H24" s="182">
        <f t="shared" si="0"/>
        <v>0</v>
      </c>
      <c r="I24" s="183">
        <f t="shared" si="1"/>
        <v>0</v>
      </c>
      <c r="J24" s="183">
        <f t="shared" si="2"/>
        <v>0</v>
      </c>
    </row>
    <row r="25" spans="1:10" ht="20.25" customHeight="1" x14ac:dyDescent="0.2">
      <c r="A25" s="158" t="s">
        <v>161</v>
      </c>
      <c r="B25" s="174"/>
      <c r="C25" s="175"/>
      <c r="D25" s="176"/>
      <c r="E25" s="176"/>
      <c r="F25" s="176"/>
      <c r="G25" s="177"/>
      <c r="H25" s="182">
        <f t="shared" si="0"/>
        <v>0</v>
      </c>
      <c r="I25" s="183">
        <f t="shared" si="1"/>
        <v>0</v>
      </c>
      <c r="J25" s="183">
        <f t="shared" si="2"/>
        <v>0</v>
      </c>
    </row>
    <row r="26" spans="1:10" ht="20.25" customHeight="1" x14ac:dyDescent="0.2">
      <c r="A26" s="158" t="s">
        <v>162</v>
      </c>
      <c r="B26" s="174"/>
      <c r="C26" s="175"/>
      <c r="D26" s="176"/>
      <c r="E26" s="176"/>
      <c r="F26" s="176"/>
      <c r="G26" s="177"/>
      <c r="H26" s="182">
        <f t="shared" si="0"/>
        <v>0</v>
      </c>
      <c r="I26" s="183">
        <f t="shared" si="1"/>
        <v>0</v>
      </c>
      <c r="J26" s="183">
        <f t="shared" si="2"/>
        <v>0</v>
      </c>
    </row>
    <row r="27" spans="1:10" ht="20.25" customHeight="1" x14ac:dyDescent="0.2">
      <c r="A27" s="158" t="s">
        <v>163</v>
      </c>
      <c r="B27" s="174"/>
      <c r="C27" s="175"/>
      <c r="D27" s="176"/>
      <c r="E27" s="176"/>
      <c r="F27" s="176"/>
      <c r="G27" s="177"/>
      <c r="H27" s="182">
        <f t="shared" si="0"/>
        <v>0</v>
      </c>
      <c r="I27" s="183">
        <f t="shared" si="1"/>
        <v>0</v>
      </c>
      <c r="J27" s="183">
        <f t="shared" si="2"/>
        <v>0</v>
      </c>
    </row>
    <row r="28" spans="1:10" ht="20.25" customHeight="1" x14ac:dyDescent="0.2">
      <c r="A28" s="158" t="s">
        <v>164</v>
      </c>
      <c r="B28" s="174"/>
      <c r="C28" s="175"/>
      <c r="D28" s="176"/>
      <c r="E28" s="176"/>
      <c r="F28" s="176"/>
      <c r="G28" s="177"/>
      <c r="H28" s="182">
        <f t="shared" si="0"/>
        <v>0</v>
      </c>
      <c r="I28" s="183">
        <f t="shared" si="1"/>
        <v>0</v>
      </c>
      <c r="J28" s="183">
        <f t="shared" si="2"/>
        <v>0</v>
      </c>
    </row>
    <row r="29" spans="1:10" ht="20.25" customHeight="1" thickBot="1" x14ac:dyDescent="0.25">
      <c r="A29" s="158" t="s">
        <v>165</v>
      </c>
      <c r="B29" s="178"/>
      <c r="C29" s="179"/>
      <c r="D29" s="180"/>
      <c r="E29" s="180"/>
      <c r="F29" s="180"/>
      <c r="G29" s="181"/>
      <c r="H29" s="182">
        <f t="shared" si="0"/>
        <v>0</v>
      </c>
      <c r="I29" s="183">
        <f t="shared" si="1"/>
        <v>0</v>
      </c>
      <c r="J29" s="183">
        <f t="shared" si="2"/>
        <v>0</v>
      </c>
    </row>
    <row r="30" spans="1:10" ht="12" customHeight="1" x14ac:dyDescent="0.2"/>
    <row r="31" spans="1:10" ht="24.75" customHeight="1" x14ac:dyDescent="0.2">
      <c r="A31" s="366" t="s">
        <v>166</v>
      </c>
      <c r="B31" s="367"/>
      <c r="C31" s="368"/>
      <c r="D31" s="163">
        <f>SUM(J18:J29)</f>
        <v>0</v>
      </c>
      <c r="E31" s="369" t="s">
        <v>210</v>
      </c>
      <c r="F31" s="370"/>
      <c r="G31" s="370"/>
      <c r="H31" s="370"/>
      <c r="I31" s="370"/>
      <c r="J31" s="370"/>
    </row>
  </sheetData>
  <mergeCells count="10">
    <mergeCell ref="A31:C31"/>
    <mergeCell ref="E31:J31"/>
    <mergeCell ref="I3:J3"/>
    <mergeCell ref="I4:J4"/>
    <mergeCell ref="I5:J5"/>
    <mergeCell ref="A16:A17"/>
    <mergeCell ref="B16:G16"/>
    <mergeCell ref="H16:H17"/>
    <mergeCell ref="I16:I17"/>
    <mergeCell ref="J16:J17"/>
  </mergeCells>
  <phoneticPr fontId="4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E5987-8D87-4029-AECD-5F4B297D585F}">
  <dimension ref="A1:J31"/>
  <sheetViews>
    <sheetView workbookViewId="0">
      <selection activeCell="I3" sqref="I3:J5"/>
    </sheetView>
  </sheetViews>
  <sheetFormatPr defaultColWidth="9" defaultRowHeight="13.2" x14ac:dyDescent="0.2"/>
  <cols>
    <col min="1" max="1" width="9" style="142"/>
    <col min="2" max="2" width="15.77734375" style="142" customWidth="1"/>
    <col min="3" max="7" width="13.6640625" style="142" customWidth="1"/>
    <col min="8" max="10" width="15.109375" style="142" customWidth="1"/>
    <col min="11" max="11" width="3.33203125" style="142" bestFit="1" customWidth="1"/>
    <col min="12" max="16384" width="9" style="142"/>
  </cols>
  <sheetData>
    <row r="1" spans="1:10" ht="18" customHeight="1" x14ac:dyDescent="0.2">
      <c r="A1" s="145" t="s">
        <v>196</v>
      </c>
      <c r="J1" s="143" t="s">
        <v>15</v>
      </c>
    </row>
    <row r="3" spans="1:10" ht="27" customHeight="1" x14ac:dyDescent="0.2">
      <c r="A3" s="144" t="s">
        <v>197</v>
      </c>
      <c r="H3" s="166" t="s">
        <v>205</v>
      </c>
      <c r="I3" s="422">
        <f>'第１号様式（申請書）'!G4</f>
        <v>0</v>
      </c>
      <c r="J3" s="422"/>
    </row>
    <row r="4" spans="1:10" ht="29.25" customHeight="1" x14ac:dyDescent="0.2">
      <c r="A4" s="145" t="s">
        <v>203</v>
      </c>
      <c r="H4" s="166" t="s">
        <v>3</v>
      </c>
      <c r="I4" s="372">
        <f>'第１号様式（申請書）'!G7</f>
        <v>0</v>
      </c>
      <c r="J4" s="372"/>
    </row>
    <row r="5" spans="1:10" ht="29.25" customHeight="1" x14ac:dyDescent="0.2">
      <c r="A5" s="145" t="s">
        <v>132</v>
      </c>
      <c r="H5" s="166" t="s">
        <v>21</v>
      </c>
      <c r="I5" s="372">
        <f>'第１号様式（申請書）'!G8</f>
        <v>0</v>
      </c>
      <c r="J5" s="372"/>
    </row>
    <row r="6" spans="1:10" ht="29.25" customHeight="1" thickBot="1" x14ac:dyDescent="0.25">
      <c r="A6" s="145"/>
    </row>
    <row r="7" spans="1:10" ht="15.75" customHeight="1" thickTop="1" x14ac:dyDescent="0.2">
      <c r="A7" s="146" t="s">
        <v>133</v>
      </c>
      <c r="B7" s="147"/>
      <c r="C7" s="147"/>
      <c r="D7" s="147"/>
      <c r="E7" s="147"/>
      <c r="F7" s="147"/>
      <c r="G7" s="147"/>
      <c r="H7" s="147"/>
      <c r="I7" s="148"/>
    </row>
    <row r="8" spans="1:10" ht="15.75" customHeight="1" x14ac:dyDescent="0.2">
      <c r="A8" s="149" t="s">
        <v>134</v>
      </c>
      <c r="B8" s="150"/>
      <c r="C8" s="150"/>
      <c r="D8" s="150"/>
      <c r="E8" s="150"/>
      <c r="F8" s="150"/>
      <c r="G8" s="150"/>
      <c r="H8" s="150"/>
      <c r="I8" s="151"/>
    </row>
    <row r="9" spans="1:10" ht="15.75" customHeight="1" x14ac:dyDescent="0.2">
      <c r="A9" s="149" t="s">
        <v>135</v>
      </c>
      <c r="B9" s="150"/>
      <c r="C9" s="150"/>
      <c r="D9" s="150"/>
      <c r="E9" s="150"/>
      <c r="F9" s="150"/>
      <c r="G9" s="150"/>
      <c r="H9" s="150"/>
      <c r="I9" s="151"/>
    </row>
    <row r="10" spans="1:10" ht="15.75" customHeight="1" x14ac:dyDescent="0.2">
      <c r="A10" s="149" t="s">
        <v>136</v>
      </c>
      <c r="B10" s="150"/>
      <c r="C10" s="150"/>
      <c r="D10" s="150"/>
      <c r="E10" s="150"/>
      <c r="F10" s="150"/>
      <c r="G10" s="150"/>
      <c r="H10" s="150"/>
      <c r="I10" s="151"/>
    </row>
    <row r="11" spans="1:10" ht="15.75" customHeight="1" x14ac:dyDescent="0.2">
      <c r="A11" s="149" t="s">
        <v>137</v>
      </c>
      <c r="B11" s="150"/>
      <c r="C11" s="150"/>
      <c r="D11" s="150"/>
      <c r="E11" s="150"/>
      <c r="F11" s="150"/>
      <c r="G11" s="150"/>
      <c r="H11" s="150"/>
      <c r="I11" s="151"/>
    </row>
    <row r="12" spans="1:10" ht="15.75" customHeight="1" thickBot="1" x14ac:dyDescent="0.25">
      <c r="A12" s="152" t="s">
        <v>209</v>
      </c>
      <c r="B12" s="153"/>
      <c r="C12" s="153"/>
      <c r="D12" s="153"/>
      <c r="E12" s="153"/>
      <c r="F12" s="153"/>
      <c r="G12" s="153"/>
      <c r="H12" s="153"/>
      <c r="I12" s="154"/>
    </row>
    <row r="13" spans="1:10" ht="20.25" customHeight="1" thickTop="1" thickBot="1" x14ac:dyDescent="0.25"/>
    <row r="14" spans="1:10" ht="20.25" customHeight="1" thickBot="1" x14ac:dyDescent="0.25">
      <c r="A14" s="155" t="s">
        <v>138</v>
      </c>
      <c r="B14" s="185"/>
      <c r="C14" s="156" t="s">
        <v>139</v>
      </c>
      <c r="D14" s="157"/>
      <c r="E14" s="158" t="s">
        <v>140</v>
      </c>
      <c r="F14" s="210">
        <f>'第２号様式（所要額調書）'!J50</f>
        <v>0</v>
      </c>
      <c r="G14" s="159" t="s">
        <v>141</v>
      </c>
      <c r="H14" s="160" t="s">
        <v>142</v>
      </c>
      <c r="I14" s="184">
        <f>'第２号様式（所要額調書）'!N50</f>
        <v>0</v>
      </c>
      <c r="J14" s="157" t="s">
        <v>139</v>
      </c>
    </row>
    <row r="15" spans="1:10" ht="20.25" customHeight="1" x14ac:dyDescent="0.2">
      <c r="A15" s="157"/>
      <c r="B15" s="157"/>
      <c r="C15" s="157"/>
      <c r="D15" s="157"/>
      <c r="E15" s="157"/>
      <c r="F15" s="157"/>
      <c r="G15" s="157"/>
      <c r="H15" s="157"/>
      <c r="I15" s="157"/>
      <c r="J15" s="157"/>
    </row>
    <row r="16" spans="1:10" ht="20.25" customHeight="1" x14ac:dyDescent="0.2">
      <c r="A16" s="373" t="s">
        <v>143</v>
      </c>
      <c r="B16" s="374" t="s">
        <v>144</v>
      </c>
      <c r="C16" s="374"/>
      <c r="D16" s="374"/>
      <c r="E16" s="374"/>
      <c r="F16" s="374"/>
      <c r="G16" s="374"/>
      <c r="H16" s="373" t="s">
        <v>145</v>
      </c>
      <c r="I16" s="373" t="s">
        <v>146</v>
      </c>
      <c r="J16" s="373" t="s">
        <v>147</v>
      </c>
    </row>
    <row r="17" spans="1:10" ht="20.25" customHeight="1" thickBot="1" x14ac:dyDescent="0.25">
      <c r="A17" s="373"/>
      <c r="B17" s="161" t="s">
        <v>148</v>
      </c>
      <c r="C17" s="162" t="s">
        <v>149</v>
      </c>
      <c r="D17" s="161" t="s">
        <v>150</v>
      </c>
      <c r="E17" s="161" t="s">
        <v>151</v>
      </c>
      <c r="F17" s="161" t="s">
        <v>152</v>
      </c>
      <c r="G17" s="161" t="s">
        <v>153</v>
      </c>
      <c r="H17" s="374"/>
      <c r="I17" s="374"/>
      <c r="J17" s="374"/>
    </row>
    <row r="18" spans="1:10" ht="20.25" customHeight="1" x14ac:dyDescent="0.2">
      <c r="A18" s="158" t="s">
        <v>154</v>
      </c>
      <c r="B18" s="170"/>
      <c r="C18" s="171"/>
      <c r="D18" s="172"/>
      <c r="E18" s="172"/>
      <c r="F18" s="172"/>
      <c r="G18" s="173"/>
      <c r="H18" s="182">
        <f>SUM(B18:G18)</f>
        <v>0</v>
      </c>
      <c r="I18" s="183">
        <f>ROUNDDOWN(H18*$B$14,0)</f>
        <v>0</v>
      </c>
      <c r="J18" s="183">
        <f>MIN(I18,$I$14)</f>
        <v>0</v>
      </c>
    </row>
    <row r="19" spans="1:10" ht="20.25" customHeight="1" x14ac:dyDescent="0.2">
      <c r="A19" s="158" t="s">
        <v>155</v>
      </c>
      <c r="B19" s="174"/>
      <c r="C19" s="175"/>
      <c r="D19" s="176"/>
      <c r="E19" s="176"/>
      <c r="F19" s="176"/>
      <c r="G19" s="177"/>
      <c r="H19" s="182">
        <f t="shared" ref="H19:H29" si="0">SUM(B19:G19)</f>
        <v>0</v>
      </c>
      <c r="I19" s="183">
        <f t="shared" ref="I19:I29" si="1">ROUNDDOWN(H19*$B$14,0)</f>
        <v>0</v>
      </c>
      <c r="J19" s="183">
        <f t="shared" ref="J19:J29" si="2">MIN(I19,$I$14)</f>
        <v>0</v>
      </c>
    </row>
    <row r="20" spans="1:10" ht="20.25" customHeight="1" x14ac:dyDescent="0.2">
      <c r="A20" s="158" t="s">
        <v>156</v>
      </c>
      <c r="B20" s="174"/>
      <c r="C20" s="175"/>
      <c r="D20" s="176"/>
      <c r="E20" s="176"/>
      <c r="F20" s="176"/>
      <c r="G20" s="177"/>
      <c r="H20" s="182">
        <f t="shared" si="0"/>
        <v>0</v>
      </c>
      <c r="I20" s="183">
        <f t="shared" si="1"/>
        <v>0</v>
      </c>
      <c r="J20" s="183">
        <f>MIN(I20,$I$14)</f>
        <v>0</v>
      </c>
    </row>
    <row r="21" spans="1:10" ht="20.25" customHeight="1" x14ac:dyDescent="0.2">
      <c r="A21" s="158" t="s">
        <v>157</v>
      </c>
      <c r="B21" s="174"/>
      <c r="C21" s="175"/>
      <c r="D21" s="176"/>
      <c r="E21" s="176"/>
      <c r="F21" s="176"/>
      <c r="G21" s="177"/>
      <c r="H21" s="182">
        <f t="shared" si="0"/>
        <v>0</v>
      </c>
      <c r="I21" s="183">
        <f t="shared" si="1"/>
        <v>0</v>
      </c>
      <c r="J21" s="183">
        <f t="shared" si="2"/>
        <v>0</v>
      </c>
    </row>
    <row r="22" spans="1:10" ht="20.25" customHeight="1" x14ac:dyDescent="0.2">
      <c r="A22" s="158" t="s">
        <v>158</v>
      </c>
      <c r="B22" s="174"/>
      <c r="C22" s="175"/>
      <c r="D22" s="176"/>
      <c r="E22" s="176"/>
      <c r="F22" s="176"/>
      <c r="G22" s="177"/>
      <c r="H22" s="182">
        <f t="shared" si="0"/>
        <v>0</v>
      </c>
      <c r="I22" s="183">
        <f t="shared" si="1"/>
        <v>0</v>
      </c>
      <c r="J22" s="183">
        <f>MIN(I22,$I$14)</f>
        <v>0</v>
      </c>
    </row>
    <row r="23" spans="1:10" ht="20.25" customHeight="1" x14ac:dyDescent="0.2">
      <c r="A23" s="158" t="s">
        <v>159</v>
      </c>
      <c r="B23" s="174"/>
      <c r="C23" s="175"/>
      <c r="D23" s="176"/>
      <c r="E23" s="176"/>
      <c r="F23" s="176"/>
      <c r="G23" s="177"/>
      <c r="H23" s="182">
        <f t="shared" si="0"/>
        <v>0</v>
      </c>
      <c r="I23" s="183">
        <f t="shared" si="1"/>
        <v>0</v>
      </c>
      <c r="J23" s="183">
        <f t="shared" si="2"/>
        <v>0</v>
      </c>
    </row>
    <row r="24" spans="1:10" ht="20.25" customHeight="1" x14ac:dyDescent="0.2">
      <c r="A24" s="158" t="s">
        <v>160</v>
      </c>
      <c r="B24" s="174"/>
      <c r="C24" s="175"/>
      <c r="D24" s="176"/>
      <c r="E24" s="176"/>
      <c r="F24" s="176"/>
      <c r="G24" s="177"/>
      <c r="H24" s="182">
        <f t="shared" si="0"/>
        <v>0</v>
      </c>
      <c r="I24" s="183">
        <f t="shared" si="1"/>
        <v>0</v>
      </c>
      <c r="J24" s="183">
        <f t="shared" si="2"/>
        <v>0</v>
      </c>
    </row>
    <row r="25" spans="1:10" ht="20.25" customHeight="1" x14ac:dyDescent="0.2">
      <c r="A25" s="158" t="s">
        <v>161</v>
      </c>
      <c r="B25" s="174"/>
      <c r="C25" s="175"/>
      <c r="D25" s="176"/>
      <c r="E25" s="176"/>
      <c r="F25" s="176"/>
      <c r="G25" s="177"/>
      <c r="H25" s="182">
        <f t="shared" si="0"/>
        <v>0</v>
      </c>
      <c r="I25" s="183">
        <f t="shared" si="1"/>
        <v>0</v>
      </c>
      <c r="J25" s="183">
        <f t="shared" si="2"/>
        <v>0</v>
      </c>
    </row>
    <row r="26" spans="1:10" ht="20.25" customHeight="1" x14ac:dyDescent="0.2">
      <c r="A26" s="158" t="s">
        <v>162</v>
      </c>
      <c r="B26" s="174"/>
      <c r="C26" s="175"/>
      <c r="D26" s="176"/>
      <c r="E26" s="176"/>
      <c r="F26" s="176"/>
      <c r="G26" s="177"/>
      <c r="H26" s="182">
        <f t="shared" si="0"/>
        <v>0</v>
      </c>
      <c r="I26" s="183">
        <f t="shared" si="1"/>
        <v>0</v>
      </c>
      <c r="J26" s="183">
        <f t="shared" si="2"/>
        <v>0</v>
      </c>
    </row>
    <row r="27" spans="1:10" ht="20.25" customHeight="1" x14ac:dyDescent="0.2">
      <c r="A27" s="158" t="s">
        <v>163</v>
      </c>
      <c r="B27" s="174"/>
      <c r="C27" s="175"/>
      <c r="D27" s="176"/>
      <c r="E27" s="176"/>
      <c r="F27" s="176"/>
      <c r="G27" s="177"/>
      <c r="H27" s="182">
        <f t="shared" si="0"/>
        <v>0</v>
      </c>
      <c r="I27" s="183">
        <f t="shared" si="1"/>
        <v>0</v>
      </c>
      <c r="J27" s="183">
        <f t="shared" si="2"/>
        <v>0</v>
      </c>
    </row>
    <row r="28" spans="1:10" ht="20.25" customHeight="1" x14ac:dyDescent="0.2">
      <c r="A28" s="158" t="s">
        <v>164</v>
      </c>
      <c r="B28" s="174"/>
      <c r="C28" s="175"/>
      <c r="D28" s="176"/>
      <c r="E28" s="176"/>
      <c r="F28" s="176"/>
      <c r="G28" s="177"/>
      <c r="H28" s="182">
        <f t="shared" si="0"/>
        <v>0</v>
      </c>
      <c r="I28" s="183">
        <f t="shared" si="1"/>
        <v>0</v>
      </c>
      <c r="J28" s="183">
        <f t="shared" si="2"/>
        <v>0</v>
      </c>
    </row>
    <row r="29" spans="1:10" ht="20.25" customHeight="1" thickBot="1" x14ac:dyDescent="0.25">
      <c r="A29" s="158" t="s">
        <v>165</v>
      </c>
      <c r="B29" s="178"/>
      <c r="C29" s="179"/>
      <c r="D29" s="180"/>
      <c r="E29" s="180"/>
      <c r="F29" s="180"/>
      <c r="G29" s="181"/>
      <c r="H29" s="182">
        <f t="shared" si="0"/>
        <v>0</v>
      </c>
      <c r="I29" s="183">
        <f t="shared" si="1"/>
        <v>0</v>
      </c>
      <c r="J29" s="183">
        <f t="shared" si="2"/>
        <v>0</v>
      </c>
    </row>
    <row r="30" spans="1:10" ht="12" customHeight="1" x14ac:dyDescent="0.2"/>
    <row r="31" spans="1:10" ht="24.75" customHeight="1" x14ac:dyDescent="0.2">
      <c r="A31" s="366" t="s">
        <v>166</v>
      </c>
      <c r="B31" s="367"/>
      <c r="C31" s="368"/>
      <c r="D31" s="163">
        <f>SUM(J18:J29)</f>
        <v>0</v>
      </c>
      <c r="E31" s="369" t="s">
        <v>210</v>
      </c>
      <c r="F31" s="370"/>
      <c r="G31" s="370"/>
      <c r="H31" s="370"/>
      <c r="I31" s="370"/>
      <c r="J31" s="370"/>
    </row>
  </sheetData>
  <mergeCells count="10">
    <mergeCell ref="A31:C31"/>
    <mergeCell ref="E31:J31"/>
    <mergeCell ref="I3:J3"/>
    <mergeCell ref="I4:J4"/>
    <mergeCell ref="I5:J5"/>
    <mergeCell ref="A16:A17"/>
    <mergeCell ref="B16:G16"/>
    <mergeCell ref="H16:H17"/>
    <mergeCell ref="I16:I17"/>
    <mergeCell ref="J16:J17"/>
  </mergeCells>
  <phoneticPr fontId="4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161EA-0B4A-4A29-91DC-D98F73FE575C}">
  <dimension ref="A1:J31"/>
  <sheetViews>
    <sheetView workbookViewId="0">
      <selection activeCell="I3" sqref="I3:J5"/>
    </sheetView>
  </sheetViews>
  <sheetFormatPr defaultColWidth="9" defaultRowHeight="13.2" x14ac:dyDescent="0.2"/>
  <cols>
    <col min="1" max="1" width="9" style="142"/>
    <col min="2" max="2" width="15.77734375" style="142" customWidth="1"/>
    <col min="3" max="7" width="13.6640625" style="142" customWidth="1"/>
    <col min="8" max="10" width="15.109375" style="142" customWidth="1"/>
    <col min="11" max="11" width="3.33203125" style="142" bestFit="1" customWidth="1"/>
    <col min="12" max="16384" width="9" style="142"/>
  </cols>
  <sheetData>
    <row r="1" spans="1:10" ht="18" customHeight="1" x14ac:dyDescent="0.2">
      <c r="A1" s="145" t="s">
        <v>196</v>
      </c>
      <c r="J1" s="143" t="s">
        <v>15</v>
      </c>
    </row>
    <row r="3" spans="1:10" ht="27" customHeight="1" x14ac:dyDescent="0.2">
      <c r="A3" s="144" t="s">
        <v>197</v>
      </c>
      <c r="H3" s="166" t="s">
        <v>205</v>
      </c>
      <c r="I3" s="422">
        <f>'第１号様式（申請書）'!G4</f>
        <v>0</v>
      </c>
      <c r="J3" s="422"/>
    </row>
    <row r="4" spans="1:10" ht="29.25" customHeight="1" x14ac:dyDescent="0.2">
      <c r="A4" s="145" t="s">
        <v>203</v>
      </c>
      <c r="H4" s="166" t="s">
        <v>3</v>
      </c>
      <c r="I4" s="372">
        <f>'第１号様式（申請書）'!G7</f>
        <v>0</v>
      </c>
      <c r="J4" s="372"/>
    </row>
    <row r="5" spans="1:10" ht="29.25" customHeight="1" x14ac:dyDescent="0.2">
      <c r="A5" s="145" t="s">
        <v>132</v>
      </c>
      <c r="H5" s="166" t="s">
        <v>21</v>
      </c>
      <c r="I5" s="372">
        <f>'第１号様式（申請書）'!G8</f>
        <v>0</v>
      </c>
      <c r="J5" s="372"/>
    </row>
    <row r="6" spans="1:10" ht="29.25" customHeight="1" thickBot="1" x14ac:dyDescent="0.25">
      <c r="A6" s="145"/>
    </row>
    <row r="7" spans="1:10" ht="15.75" customHeight="1" thickTop="1" x14ac:dyDescent="0.2">
      <c r="A7" s="146" t="s">
        <v>133</v>
      </c>
      <c r="B7" s="147"/>
      <c r="C7" s="147"/>
      <c r="D7" s="147"/>
      <c r="E7" s="147"/>
      <c r="F7" s="147"/>
      <c r="G7" s="147"/>
      <c r="H7" s="147"/>
      <c r="I7" s="148"/>
    </row>
    <row r="8" spans="1:10" ht="15.75" customHeight="1" x14ac:dyDescent="0.2">
      <c r="A8" s="149" t="s">
        <v>134</v>
      </c>
      <c r="B8" s="150"/>
      <c r="C8" s="150"/>
      <c r="D8" s="150"/>
      <c r="E8" s="150"/>
      <c r="F8" s="150"/>
      <c r="G8" s="150"/>
      <c r="H8" s="150"/>
      <c r="I8" s="151"/>
    </row>
    <row r="9" spans="1:10" ht="15.75" customHeight="1" x14ac:dyDescent="0.2">
      <c r="A9" s="149" t="s">
        <v>135</v>
      </c>
      <c r="B9" s="150"/>
      <c r="C9" s="150"/>
      <c r="D9" s="150"/>
      <c r="E9" s="150"/>
      <c r="F9" s="150"/>
      <c r="G9" s="150"/>
      <c r="H9" s="150"/>
      <c r="I9" s="151"/>
    </row>
    <row r="10" spans="1:10" ht="15.75" customHeight="1" x14ac:dyDescent="0.2">
      <c r="A10" s="149" t="s">
        <v>136</v>
      </c>
      <c r="B10" s="150"/>
      <c r="C10" s="150"/>
      <c r="D10" s="150"/>
      <c r="E10" s="150"/>
      <c r="F10" s="150"/>
      <c r="G10" s="150"/>
      <c r="H10" s="150"/>
      <c r="I10" s="151"/>
    </row>
    <row r="11" spans="1:10" ht="15.75" customHeight="1" x14ac:dyDescent="0.2">
      <c r="A11" s="149" t="s">
        <v>137</v>
      </c>
      <c r="B11" s="150"/>
      <c r="C11" s="150"/>
      <c r="D11" s="150"/>
      <c r="E11" s="150"/>
      <c r="F11" s="150"/>
      <c r="G11" s="150"/>
      <c r="H11" s="150"/>
      <c r="I11" s="151"/>
    </row>
    <row r="12" spans="1:10" ht="15.75" customHeight="1" thickBot="1" x14ac:dyDescent="0.25">
      <c r="A12" s="152" t="s">
        <v>209</v>
      </c>
      <c r="B12" s="153"/>
      <c r="C12" s="153"/>
      <c r="D12" s="153"/>
      <c r="E12" s="153"/>
      <c r="F12" s="153"/>
      <c r="G12" s="153"/>
      <c r="H12" s="153"/>
      <c r="I12" s="154"/>
    </row>
    <row r="13" spans="1:10" ht="20.25" customHeight="1" thickTop="1" thickBot="1" x14ac:dyDescent="0.25"/>
    <row r="14" spans="1:10" ht="20.25" customHeight="1" thickBot="1" x14ac:dyDescent="0.25">
      <c r="A14" s="155" t="s">
        <v>138</v>
      </c>
      <c r="B14" s="185"/>
      <c r="C14" s="156" t="s">
        <v>139</v>
      </c>
      <c r="D14" s="157"/>
      <c r="E14" s="158" t="s">
        <v>140</v>
      </c>
      <c r="F14" s="210">
        <f>'第２号様式（所要額調書）'!J52</f>
        <v>0</v>
      </c>
      <c r="G14" s="159" t="s">
        <v>141</v>
      </c>
      <c r="H14" s="160" t="s">
        <v>142</v>
      </c>
      <c r="I14" s="184">
        <f>'第２号様式（所要額調書）'!N52</f>
        <v>0</v>
      </c>
      <c r="J14" s="157" t="s">
        <v>139</v>
      </c>
    </row>
    <row r="15" spans="1:10" ht="20.25" customHeight="1" x14ac:dyDescent="0.2">
      <c r="A15" s="157"/>
      <c r="B15" s="157"/>
      <c r="C15" s="157"/>
      <c r="D15" s="157"/>
      <c r="E15" s="157"/>
      <c r="F15" s="157"/>
      <c r="G15" s="157"/>
      <c r="H15" s="157"/>
      <c r="I15" s="157"/>
      <c r="J15" s="157"/>
    </row>
    <row r="16" spans="1:10" ht="20.25" customHeight="1" x14ac:dyDescent="0.2">
      <c r="A16" s="373" t="s">
        <v>143</v>
      </c>
      <c r="B16" s="374" t="s">
        <v>144</v>
      </c>
      <c r="C16" s="374"/>
      <c r="D16" s="374"/>
      <c r="E16" s="374"/>
      <c r="F16" s="374"/>
      <c r="G16" s="374"/>
      <c r="H16" s="373" t="s">
        <v>145</v>
      </c>
      <c r="I16" s="373" t="s">
        <v>146</v>
      </c>
      <c r="J16" s="373" t="s">
        <v>147</v>
      </c>
    </row>
    <row r="17" spans="1:10" ht="20.25" customHeight="1" thickBot="1" x14ac:dyDescent="0.25">
      <c r="A17" s="373"/>
      <c r="B17" s="161" t="s">
        <v>148</v>
      </c>
      <c r="C17" s="162" t="s">
        <v>149</v>
      </c>
      <c r="D17" s="161" t="s">
        <v>150</v>
      </c>
      <c r="E17" s="161" t="s">
        <v>151</v>
      </c>
      <c r="F17" s="161" t="s">
        <v>152</v>
      </c>
      <c r="G17" s="161" t="s">
        <v>153</v>
      </c>
      <c r="H17" s="374"/>
      <c r="I17" s="374"/>
      <c r="J17" s="374"/>
    </row>
    <row r="18" spans="1:10" ht="20.25" customHeight="1" x14ac:dyDescent="0.2">
      <c r="A18" s="158" t="s">
        <v>154</v>
      </c>
      <c r="B18" s="170"/>
      <c r="C18" s="171"/>
      <c r="D18" s="172"/>
      <c r="E18" s="172"/>
      <c r="F18" s="172"/>
      <c r="G18" s="173"/>
      <c r="H18" s="182">
        <f>SUM(B18:G18)</f>
        <v>0</v>
      </c>
      <c r="I18" s="183">
        <f>ROUNDDOWN(H18*$B$14,0)</f>
        <v>0</v>
      </c>
      <c r="J18" s="183">
        <f>MIN(I18,$I$14)</f>
        <v>0</v>
      </c>
    </row>
    <row r="19" spans="1:10" ht="20.25" customHeight="1" x14ac:dyDescent="0.2">
      <c r="A19" s="158" t="s">
        <v>155</v>
      </c>
      <c r="B19" s="174"/>
      <c r="C19" s="175"/>
      <c r="D19" s="176"/>
      <c r="E19" s="176"/>
      <c r="F19" s="176"/>
      <c r="G19" s="177"/>
      <c r="H19" s="182">
        <f t="shared" ref="H19:H29" si="0">SUM(B19:G19)</f>
        <v>0</v>
      </c>
      <c r="I19" s="183">
        <f t="shared" ref="I19:I29" si="1">ROUNDDOWN(H19*$B$14,0)</f>
        <v>0</v>
      </c>
      <c r="J19" s="183">
        <f t="shared" ref="J19:J29" si="2">MIN(I19,$I$14)</f>
        <v>0</v>
      </c>
    </row>
    <row r="20" spans="1:10" ht="20.25" customHeight="1" x14ac:dyDescent="0.2">
      <c r="A20" s="158" t="s">
        <v>156</v>
      </c>
      <c r="B20" s="174"/>
      <c r="C20" s="175"/>
      <c r="D20" s="176"/>
      <c r="E20" s="176"/>
      <c r="F20" s="176"/>
      <c r="G20" s="177"/>
      <c r="H20" s="182">
        <f t="shared" si="0"/>
        <v>0</v>
      </c>
      <c r="I20" s="183">
        <f t="shared" si="1"/>
        <v>0</v>
      </c>
      <c r="J20" s="183">
        <f>MIN(I20,$I$14)</f>
        <v>0</v>
      </c>
    </row>
    <row r="21" spans="1:10" ht="20.25" customHeight="1" x14ac:dyDescent="0.2">
      <c r="A21" s="158" t="s">
        <v>157</v>
      </c>
      <c r="B21" s="174"/>
      <c r="C21" s="175"/>
      <c r="D21" s="176"/>
      <c r="E21" s="176"/>
      <c r="F21" s="176"/>
      <c r="G21" s="177"/>
      <c r="H21" s="182">
        <f t="shared" si="0"/>
        <v>0</v>
      </c>
      <c r="I21" s="183">
        <f t="shared" si="1"/>
        <v>0</v>
      </c>
      <c r="J21" s="183">
        <f t="shared" si="2"/>
        <v>0</v>
      </c>
    </row>
    <row r="22" spans="1:10" ht="20.25" customHeight="1" x14ac:dyDescent="0.2">
      <c r="A22" s="158" t="s">
        <v>158</v>
      </c>
      <c r="B22" s="174"/>
      <c r="C22" s="175"/>
      <c r="D22" s="176"/>
      <c r="E22" s="176"/>
      <c r="F22" s="176"/>
      <c r="G22" s="177"/>
      <c r="H22" s="182">
        <f t="shared" si="0"/>
        <v>0</v>
      </c>
      <c r="I22" s="183">
        <f t="shared" si="1"/>
        <v>0</v>
      </c>
      <c r="J22" s="183">
        <f>MIN(I22,$I$14)</f>
        <v>0</v>
      </c>
    </row>
    <row r="23" spans="1:10" ht="20.25" customHeight="1" x14ac:dyDescent="0.2">
      <c r="A23" s="158" t="s">
        <v>159</v>
      </c>
      <c r="B23" s="174"/>
      <c r="C23" s="175"/>
      <c r="D23" s="176"/>
      <c r="E23" s="176"/>
      <c r="F23" s="176"/>
      <c r="G23" s="177"/>
      <c r="H23" s="182">
        <f t="shared" si="0"/>
        <v>0</v>
      </c>
      <c r="I23" s="183">
        <f t="shared" si="1"/>
        <v>0</v>
      </c>
      <c r="J23" s="183">
        <f t="shared" si="2"/>
        <v>0</v>
      </c>
    </row>
    <row r="24" spans="1:10" ht="20.25" customHeight="1" x14ac:dyDescent="0.2">
      <c r="A24" s="158" t="s">
        <v>160</v>
      </c>
      <c r="B24" s="174"/>
      <c r="C24" s="175"/>
      <c r="D24" s="176"/>
      <c r="E24" s="176"/>
      <c r="F24" s="176"/>
      <c r="G24" s="177"/>
      <c r="H24" s="182">
        <f t="shared" si="0"/>
        <v>0</v>
      </c>
      <c r="I24" s="183">
        <f t="shared" si="1"/>
        <v>0</v>
      </c>
      <c r="J24" s="183">
        <f t="shared" si="2"/>
        <v>0</v>
      </c>
    </row>
    <row r="25" spans="1:10" ht="20.25" customHeight="1" x14ac:dyDescent="0.2">
      <c r="A25" s="158" t="s">
        <v>161</v>
      </c>
      <c r="B25" s="174"/>
      <c r="C25" s="175"/>
      <c r="D25" s="176"/>
      <c r="E25" s="176"/>
      <c r="F25" s="176"/>
      <c r="G25" s="177"/>
      <c r="H25" s="182">
        <f t="shared" si="0"/>
        <v>0</v>
      </c>
      <c r="I25" s="183">
        <f t="shared" si="1"/>
        <v>0</v>
      </c>
      <c r="J25" s="183">
        <f t="shared" si="2"/>
        <v>0</v>
      </c>
    </row>
    <row r="26" spans="1:10" ht="20.25" customHeight="1" x14ac:dyDescent="0.2">
      <c r="A26" s="158" t="s">
        <v>162</v>
      </c>
      <c r="B26" s="174"/>
      <c r="C26" s="175"/>
      <c r="D26" s="176"/>
      <c r="E26" s="176"/>
      <c r="F26" s="176"/>
      <c r="G26" s="177"/>
      <c r="H26" s="182">
        <f t="shared" si="0"/>
        <v>0</v>
      </c>
      <c r="I26" s="183">
        <f t="shared" si="1"/>
        <v>0</v>
      </c>
      <c r="J26" s="183">
        <f t="shared" si="2"/>
        <v>0</v>
      </c>
    </row>
    <row r="27" spans="1:10" ht="20.25" customHeight="1" x14ac:dyDescent="0.2">
      <c r="A27" s="158" t="s">
        <v>163</v>
      </c>
      <c r="B27" s="174"/>
      <c r="C27" s="175"/>
      <c r="D27" s="176"/>
      <c r="E27" s="176"/>
      <c r="F27" s="176"/>
      <c r="G27" s="177"/>
      <c r="H27" s="182">
        <f t="shared" si="0"/>
        <v>0</v>
      </c>
      <c r="I27" s="183">
        <f t="shared" si="1"/>
        <v>0</v>
      </c>
      <c r="J27" s="183">
        <f t="shared" si="2"/>
        <v>0</v>
      </c>
    </row>
    <row r="28" spans="1:10" ht="20.25" customHeight="1" x14ac:dyDescent="0.2">
      <c r="A28" s="158" t="s">
        <v>164</v>
      </c>
      <c r="B28" s="174"/>
      <c r="C28" s="175"/>
      <c r="D28" s="176"/>
      <c r="E28" s="176"/>
      <c r="F28" s="176"/>
      <c r="G28" s="177"/>
      <c r="H28" s="182">
        <f t="shared" si="0"/>
        <v>0</v>
      </c>
      <c r="I28" s="183">
        <f t="shared" si="1"/>
        <v>0</v>
      </c>
      <c r="J28" s="183">
        <f t="shared" si="2"/>
        <v>0</v>
      </c>
    </row>
    <row r="29" spans="1:10" ht="20.25" customHeight="1" thickBot="1" x14ac:dyDescent="0.25">
      <c r="A29" s="158" t="s">
        <v>165</v>
      </c>
      <c r="B29" s="178"/>
      <c r="C29" s="179"/>
      <c r="D29" s="180"/>
      <c r="E29" s="180"/>
      <c r="F29" s="180"/>
      <c r="G29" s="181"/>
      <c r="H29" s="182">
        <f t="shared" si="0"/>
        <v>0</v>
      </c>
      <c r="I29" s="183">
        <f t="shared" si="1"/>
        <v>0</v>
      </c>
      <c r="J29" s="183">
        <f t="shared" si="2"/>
        <v>0</v>
      </c>
    </row>
    <row r="30" spans="1:10" ht="12" customHeight="1" x14ac:dyDescent="0.2"/>
    <row r="31" spans="1:10" ht="24.75" customHeight="1" x14ac:dyDescent="0.2">
      <c r="A31" s="366" t="s">
        <v>166</v>
      </c>
      <c r="B31" s="367"/>
      <c r="C31" s="368"/>
      <c r="D31" s="163">
        <f>SUM(J18:J29)</f>
        <v>0</v>
      </c>
      <c r="E31" s="369" t="s">
        <v>210</v>
      </c>
      <c r="F31" s="370"/>
      <c r="G31" s="370"/>
      <c r="H31" s="370"/>
      <c r="I31" s="370"/>
      <c r="J31" s="370"/>
    </row>
  </sheetData>
  <mergeCells count="10">
    <mergeCell ref="A31:C31"/>
    <mergeCell ref="E31:J31"/>
    <mergeCell ref="I3:J3"/>
    <mergeCell ref="I4:J4"/>
    <mergeCell ref="I5:J5"/>
    <mergeCell ref="A16:A17"/>
    <mergeCell ref="B16:G16"/>
    <mergeCell ref="H16:H17"/>
    <mergeCell ref="I16:I17"/>
    <mergeCell ref="J16:J17"/>
  </mergeCells>
  <phoneticPr fontId="4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73373-B570-4068-A4B9-A1EFD8A5E45B}">
  <dimension ref="A1:J31"/>
  <sheetViews>
    <sheetView workbookViewId="0">
      <selection activeCell="I3" sqref="I3:J5"/>
    </sheetView>
  </sheetViews>
  <sheetFormatPr defaultColWidth="9" defaultRowHeight="13.2" x14ac:dyDescent="0.2"/>
  <cols>
    <col min="1" max="1" width="9" style="142"/>
    <col min="2" max="2" width="15.77734375" style="142" customWidth="1"/>
    <col min="3" max="7" width="13.6640625" style="142" customWidth="1"/>
    <col min="8" max="10" width="15.109375" style="142" customWidth="1"/>
    <col min="11" max="11" width="3.33203125" style="142" bestFit="1" customWidth="1"/>
    <col min="12" max="16384" width="9" style="142"/>
  </cols>
  <sheetData>
    <row r="1" spans="1:10" ht="18" customHeight="1" x14ac:dyDescent="0.2">
      <c r="A1" s="145" t="s">
        <v>196</v>
      </c>
      <c r="J1" s="143" t="s">
        <v>15</v>
      </c>
    </row>
    <row r="3" spans="1:10" ht="27" customHeight="1" x14ac:dyDescent="0.2">
      <c r="A3" s="144" t="s">
        <v>197</v>
      </c>
      <c r="H3" s="166" t="s">
        <v>205</v>
      </c>
      <c r="I3" s="422">
        <f>'第１号様式（申請書）'!G4</f>
        <v>0</v>
      </c>
      <c r="J3" s="422"/>
    </row>
    <row r="4" spans="1:10" ht="29.25" customHeight="1" x14ac:dyDescent="0.2">
      <c r="A4" s="145" t="s">
        <v>203</v>
      </c>
      <c r="H4" s="166" t="s">
        <v>3</v>
      </c>
      <c r="I4" s="372">
        <f>'第１号様式（申請書）'!G7</f>
        <v>0</v>
      </c>
      <c r="J4" s="372"/>
    </row>
    <row r="5" spans="1:10" ht="29.25" customHeight="1" x14ac:dyDescent="0.2">
      <c r="A5" s="145" t="s">
        <v>132</v>
      </c>
      <c r="H5" s="166" t="s">
        <v>21</v>
      </c>
      <c r="I5" s="372">
        <f>'第１号様式（申請書）'!G8</f>
        <v>0</v>
      </c>
      <c r="J5" s="372"/>
    </row>
    <row r="6" spans="1:10" ht="29.25" customHeight="1" thickBot="1" x14ac:dyDescent="0.25">
      <c r="A6" s="145"/>
    </row>
    <row r="7" spans="1:10" ht="15.75" customHeight="1" thickTop="1" x14ac:dyDescent="0.2">
      <c r="A7" s="146" t="s">
        <v>133</v>
      </c>
      <c r="B7" s="147"/>
      <c r="C7" s="147"/>
      <c r="D7" s="147"/>
      <c r="E7" s="147"/>
      <c r="F7" s="147"/>
      <c r="G7" s="147"/>
      <c r="H7" s="147"/>
      <c r="I7" s="148"/>
    </row>
    <row r="8" spans="1:10" ht="15.75" customHeight="1" x14ac:dyDescent="0.2">
      <c r="A8" s="149" t="s">
        <v>134</v>
      </c>
      <c r="B8" s="150"/>
      <c r="C8" s="150"/>
      <c r="D8" s="150"/>
      <c r="E8" s="150"/>
      <c r="F8" s="150"/>
      <c r="G8" s="150"/>
      <c r="H8" s="150"/>
      <c r="I8" s="151"/>
    </row>
    <row r="9" spans="1:10" ht="15.75" customHeight="1" x14ac:dyDescent="0.2">
      <c r="A9" s="149" t="s">
        <v>135</v>
      </c>
      <c r="B9" s="150"/>
      <c r="C9" s="150"/>
      <c r="D9" s="150"/>
      <c r="E9" s="150"/>
      <c r="F9" s="150"/>
      <c r="G9" s="150"/>
      <c r="H9" s="150"/>
      <c r="I9" s="151"/>
    </row>
    <row r="10" spans="1:10" ht="15.75" customHeight="1" x14ac:dyDescent="0.2">
      <c r="A10" s="149" t="s">
        <v>136</v>
      </c>
      <c r="B10" s="150"/>
      <c r="C10" s="150"/>
      <c r="D10" s="150"/>
      <c r="E10" s="150"/>
      <c r="F10" s="150"/>
      <c r="G10" s="150"/>
      <c r="H10" s="150"/>
      <c r="I10" s="151"/>
    </row>
    <row r="11" spans="1:10" ht="15.75" customHeight="1" x14ac:dyDescent="0.2">
      <c r="A11" s="149" t="s">
        <v>137</v>
      </c>
      <c r="B11" s="150"/>
      <c r="C11" s="150"/>
      <c r="D11" s="150"/>
      <c r="E11" s="150"/>
      <c r="F11" s="150"/>
      <c r="G11" s="150"/>
      <c r="H11" s="150"/>
      <c r="I11" s="151"/>
    </row>
    <row r="12" spans="1:10" ht="15.75" customHeight="1" thickBot="1" x14ac:dyDescent="0.25">
      <c r="A12" s="152" t="s">
        <v>209</v>
      </c>
      <c r="B12" s="153"/>
      <c r="C12" s="153"/>
      <c r="D12" s="153"/>
      <c r="E12" s="153"/>
      <c r="F12" s="153"/>
      <c r="G12" s="153"/>
      <c r="H12" s="153"/>
      <c r="I12" s="154"/>
    </row>
    <row r="13" spans="1:10" ht="20.25" customHeight="1" thickTop="1" thickBot="1" x14ac:dyDescent="0.25"/>
    <row r="14" spans="1:10" ht="20.25" customHeight="1" thickBot="1" x14ac:dyDescent="0.25">
      <c r="A14" s="155" t="s">
        <v>138</v>
      </c>
      <c r="B14" s="185"/>
      <c r="C14" s="156" t="s">
        <v>139</v>
      </c>
      <c r="D14" s="157"/>
      <c r="E14" s="158" t="s">
        <v>140</v>
      </c>
      <c r="F14" s="210">
        <f>'第２号様式（所要額調書）'!J54</f>
        <v>0</v>
      </c>
      <c r="G14" s="159" t="s">
        <v>141</v>
      </c>
      <c r="H14" s="160" t="s">
        <v>142</v>
      </c>
      <c r="I14" s="184">
        <f>'第２号様式（所要額調書）'!N54</f>
        <v>0</v>
      </c>
      <c r="J14" s="157" t="s">
        <v>139</v>
      </c>
    </row>
    <row r="15" spans="1:10" ht="20.25" customHeight="1" x14ac:dyDescent="0.2">
      <c r="A15" s="157"/>
      <c r="B15" s="157"/>
      <c r="C15" s="157"/>
      <c r="D15" s="157"/>
      <c r="E15" s="157"/>
      <c r="F15" s="157"/>
      <c r="G15" s="157"/>
      <c r="H15" s="157"/>
      <c r="I15" s="157"/>
      <c r="J15" s="157"/>
    </row>
    <row r="16" spans="1:10" ht="20.25" customHeight="1" x14ac:dyDescent="0.2">
      <c r="A16" s="373" t="s">
        <v>143</v>
      </c>
      <c r="B16" s="374" t="s">
        <v>144</v>
      </c>
      <c r="C16" s="374"/>
      <c r="D16" s="374"/>
      <c r="E16" s="374"/>
      <c r="F16" s="374"/>
      <c r="G16" s="374"/>
      <c r="H16" s="373" t="s">
        <v>145</v>
      </c>
      <c r="I16" s="373" t="s">
        <v>146</v>
      </c>
      <c r="J16" s="373" t="s">
        <v>147</v>
      </c>
    </row>
    <row r="17" spans="1:10" ht="20.25" customHeight="1" thickBot="1" x14ac:dyDescent="0.25">
      <c r="A17" s="373"/>
      <c r="B17" s="161" t="s">
        <v>148</v>
      </c>
      <c r="C17" s="162" t="s">
        <v>149</v>
      </c>
      <c r="D17" s="161" t="s">
        <v>150</v>
      </c>
      <c r="E17" s="161" t="s">
        <v>151</v>
      </c>
      <c r="F17" s="161" t="s">
        <v>152</v>
      </c>
      <c r="G17" s="161" t="s">
        <v>153</v>
      </c>
      <c r="H17" s="374"/>
      <c r="I17" s="374"/>
      <c r="J17" s="374"/>
    </row>
    <row r="18" spans="1:10" ht="20.25" customHeight="1" x14ac:dyDescent="0.2">
      <c r="A18" s="158" t="s">
        <v>154</v>
      </c>
      <c r="B18" s="170"/>
      <c r="C18" s="171"/>
      <c r="D18" s="172"/>
      <c r="E18" s="172"/>
      <c r="F18" s="172"/>
      <c r="G18" s="173"/>
      <c r="H18" s="182">
        <f>SUM(B18:G18)</f>
        <v>0</v>
      </c>
      <c r="I18" s="183">
        <f>ROUNDDOWN(H18*$B$14,0)</f>
        <v>0</v>
      </c>
      <c r="J18" s="183">
        <f>MIN(I18,$I$14)</f>
        <v>0</v>
      </c>
    </row>
    <row r="19" spans="1:10" ht="20.25" customHeight="1" x14ac:dyDescent="0.2">
      <c r="A19" s="158" t="s">
        <v>155</v>
      </c>
      <c r="B19" s="174"/>
      <c r="C19" s="175"/>
      <c r="D19" s="176"/>
      <c r="E19" s="176"/>
      <c r="F19" s="176"/>
      <c r="G19" s="177"/>
      <c r="H19" s="182">
        <f t="shared" ref="H19:H29" si="0">SUM(B19:G19)</f>
        <v>0</v>
      </c>
      <c r="I19" s="183">
        <f t="shared" ref="I19:I29" si="1">ROUNDDOWN(H19*$B$14,0)</f>
        <v>0</v>
      </c>
      <c r="J19" s="183">
        <f t="shared" ref="J19:J29" si="2">MIN(I19,$I$14)</f>
        <v>0</v>
      </c>
    </row>
    <row r="20" spans="1:10" ht="20.25" customHeight="1" x14ac:dyDescent="0.2">
      <c r="A20" s="158" t="s">
        <v>156</v>
      </c>
      <c r="B20" s="174"/>
      <c r="C20" s="175"/>
      <c r="D20" s="176"/>
      <c r="E20" s="176"/>
      <c r="F20" s="176"/>
      <c r="G20" s="177"/>
      <c r="H20" s="182">
        <f t="shared" si="0"/>
        <v>0</v>
      </c>
      <c r="I20" s="183">
        <f t="shared" si="1"/>
        <v>0</v>
      </c>
      <c r="J20" s="183">
        <f>MIN(I20,$I$14)</f>
        <v>0</v>
      </c>
    </row>
    <row r="21" spans="1:10" ht="20.25" customHeight="1" x14ac:dyDescent="0.2">
      <c r="A21" s="158" t="s">
        <v>157</v>
      </c>
      <c r="B21" s="174"/>
      <c r="C21" s="175"/>
      <c r="D21" s="176"/>
      <c r="E21" s="176"/>
      <c r="F21" s="176"/>
      <c r="G21" s="177"/>
      <c r="H21" s="182">
        <f t="shared" si="0"/>
        <v>0</v>
      </c>
      <c r="I21" s="183">
        <f t="shared" si="1"/>
        <v>0</v>
      </c>
      <c r="J21" s="183">
        <f t="shared" si="2"/>
        <v>0</v>
      </c>
    </row>
    <row r="22" spans="1:10" ht="20.25" customHeight="1" x14ac:dyDescent="0.2">
      <c r="A22" s="158" t="s">
        <v>158</v>
      </c>
      <c r="B22" s="174"/>
      <c r="C22" s="175"/>
      <c r="D22" s="176"/>
      <c r="E22" s="176"/>
      <c r="F22" s="176"/>
      <c r="G22" s="177"/>
      <c r="H22" s="182">
        <f t="shared" si="0"/>
        <v>0</v>
      </c>
      <c r="I22" s="183">
        <f t="shared" si="1"/>
        <v>0</v>
      </c>
      <c r="J22" s="183">
        <f>MIN(I22,$I$14)</f>
        <v>0</v>
      </c>
    </row>
    <row r="23" spans="1:10" ht="20.25" customHeight="1" x14ac:dyDescent="0.2">
      <c r="A23" s="158" t="s">
        <v>159</v>
      </c>
      <c r="B23" s="174"/>
      <c r="C23" s="175"/>
      <c r="D23" s="176"/>
      <c r="E23" s="176"/>
      <c r="F23" s="176"/>
      <c r="G23" s="177"/>
      <c r="H23" s="182">
        <f t="shared" si="0"/>
        <v>0</v>
      </c>
      <c r="I23" s="183">
        <f t="shared" si="1"/>
        <v>0</v>
      </c>
      <c r="J23" s="183">
        <f t="shared" si="2"/>
        <v>0</v>
      </c>
    </row>
    <row r="24" spans="1:10" ht="20.25" customHeight="1" x14ac:dyDescent="0.2">
      <c r="A24" s="158" t="s">
        <v>160</v>
      </c>
      <c r="B24" s="174"/>
      <c r="C24" s="175"/>
      <c r="D24" s="176"/>
      <c r="E24" s="176"/>
      <c r="F24" s="176"/>
      <c r="G24" s="177"/>
      <c r="H24" s="182">
        <f t="shared" si="0"/>
        <v>0</v>
      </c>
      <c r="I24" s="183">
        <f t="shared" si="1"/>
        <v>0</v>
      </c>
      <c r="J24" s="183">
        <f t="shared" si="2"/>
        <v>0</v>
      </c>
    </row>
    <row r="25" spans="1:10" ht="20.25" customHeight="1" x14ac:dyDescent="0.2">
      <c r="A25" s="158" t="s">
        <v>161</v>
      </c>
      <c r="B25" s="174"/>
      <c r="C25" s="175"/>
      <c r="D25" s="176"/>
      <c r="E25" s="176"/>
      <c r="F25" s="176"/>
      <c r="G25" s="177"/>
      <c r="H25" s="182">
        <f t="shared" si="0"/>
        <v>0</v>
      </c>
      <c r="I25" s="183">
        <f t="shared" si="1"/>
        <v>0</v>
      </c>
      <c r="J25" s="183">
        <f t="shared" si="2"/>
        <v>0</v>
      </c>
    </row>
    <row r="26" spans="1:10" ht="20.25" customHeight="1" x14ac:dyDescent="0.2">
      <c r="A26" s="158" t="s">
        <v>162</v>
      </c>
      <c r="B26" s="174"/>
      <c r="C26" s="175"/>
      <c r="D26" s="176"/>
      <c r="E26" s="176"/>
      <c r="F26" s="176"/>
      <c r="G26" s="177"/>
      <c r="H26" s="182">
        <f t="shared" si="0"/>
        <v>0</v>
      </c>
      <c r="I26" s="183">
        <f t="shared" si="1"/>
        <v>0</v>
      </c>
      <c r="J26" s="183">
        <f t="shared" si="2"/>
        <v>0</v>
      </c>
    </row>
    <row r="27" spans="1:10" ht="20.25" customHeight="1" x14ac:dyDescent="0.2">
      <c r="A27" s="158" t="s">
        <v>163</v>
      </c>
      <c r="B27" s="174"/>
      <c r="C27" s="175"/>
      <c r="D27" s="176"/>
      <c r="E27" s="176"/>
      <c r="F27" s="176"/>
      <c r="G27" s="177"/>
      <c r="H27" s="182">
        <f t="shared" si="0"/>
        <v>0</v>
      </c>
      <c r="I27" s="183">
        <f t="shared" si="1"/>
        <v>0</v>
      </c>
      <c r="J27" s="183">
        <f t="shared" si="2"/>
        <v>0</v>
      </c>
    </row>
    <row r="28" spans="1:10" ht="20.25" customHeight="1" x14ac:dyDescent="0.2">
      <c r="A28" s="158" t="s">
        <v>164</v>
      </c>
      <c r="B28" s="174"/>
      <c r="C28" s="175"/>
      <c r="D28" s="176"/>
      <c r="E28" s="176"/>
      <c r="F28" s="176"/>
      <c r="G28" s="177"/>
      <c r="H28" s="182">
        <f t="shared" si="0"/>
        <v>0</v>
      </c>
      <c r="I28" s="183">
        <f t="shared" si="1"/>
        <v>0</v>
      </c>
      <c r="J28" s="183">
        <f t="shared" si="2"/>
        <v>0</v>
      </c>
    </row>
    <row r="29" spans="1:10" ht="20.25" customHeight="1" thickBot="1" x14ac:dyDescent="0.25">
      <c r="A29" s="158" t="s">
        <v>165</v>
      </c>
      <c r="B29" s="178"/>
      <c r="C29" s="179"/>
      <c r="D29" s="180"/>
      <c r="E29" s="180"/>
      <c r="F29" s="180"/>
      <c r="G29" s="181"/>
      <c r="H29" s="182">
        <f t="shared" si="0"/>
        <v>0</v>
      </c>
      <c r="I29" s="183">
        <f t="shared" si="1"/>
        <v>0</v>
      </c>
      <c r="J29" s="183">
        <f t="shared" si="2"/>
        <v>0</v>
      </c>
    </row>
    <row r="30" spans="1:10" ht="12" customHeight="1" x14ac:dyDescent="0.2"/>
    <row r="31" spans="1:10" ht="24.75" customHeight="1" x14ac:dyDescent="0.2">
      <c r="A31" s="366" t="s">
        <v>166</v>
      </c>
      <c r="B31" s="367"/>
      <c r="C31" s="368"/>
      <c r="D31" s="163">
        <f>SUM(J18:J29)</f>
        <v>0</v>
      </c>
      <c r="E31" s="369" t="s">
        <v>210</v>
      </c>
      <c r="F31" s="370"/>
      <c r="G31" s="370"/>
      <c r="H31" s="370"/>
      <c r="I31" s="370"/>
      <c r="J31" s="370"/>
    </row>
  </sheetData>
  <mergeCells count="10">
    <mergeCell ref="A31:C31"/>
    <mergeCell ref="E31:J31"/>
    <mergeCell ref="I3:J3"/>
    <mergeCell ref="I4:J4"/>
    <mergeCell ref="I5:J5"/>
    <mergeCell ref="A16:A17"/>
    <mergeCell ref="B16:G16"/>
    <mergeCell ref="H16:H17"/>
    <mergeCell ref="I16:I17"/>
    <mergeCell ref="J16:J17"/>
  </mergeCells>
  <phoneticPr fontId="4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D92D4-0139-40AF-B1A4-8524C8F530A5}">
  <dimension ref="A1:J31"/>
  <sheetViews>
    <sheetView workbookViewId="0">
      <selection activeCell="I3" sqref="I3:J5"/>
    </sheetView>
  </sheetViews>
  <sheetFormatPr defaultColWidth="9" defaultRowHeight="13.2" x14ac:dyDescent="0.2"/>
  <cols>
    <col min="1" max="1" width="9" style="142"/>
    <col min="2" max="2" width="15.77734375" style="142" customWidth="1"/>
    <col min="3" max="7" width="13.6640625" style="142" customWidth="1"/>
    <col min="8" max="10" width="15.109375" style="142" customWidth="1"/>
    <col min="11" max="11" width="3.33203125" style="142" bestFit="1" customWidth="1"/>
    <col min="12" max="16384" width="9" style="142"/>
  </cols>
  <sheetData>
    <row r="1" spans="1:10" ht="18" customHeight="1" x14ac:dyDescent="0.2">
      <c r="A1" s="145" t="s">
        <v>196</v>
      </c>
      <c r="J1" s="143" t="s">
        <v>15</v>
      </c>
    </row>
    <row r="3" spans="1:10" ht="27" customHeight="1" x14ac:dyDescent="0.2">
      <c r="A3" s="144" t="s">
        <v>197</v>
      </c>
      <c r="H3" s="166" t="s">
        <v>205</v>
      </c>
      <c r="I3" s="422">
        <f>'第１号様式（申請書）'!G4</f>
        <v>0</v>
      </c>
      <c r="J3" s="422"/>
    </row>
    <row r="4" spans="1:10" ht="29.25" customHeight="1" x14ac:dyDescent="0.2">
      <c r="A4" s="145" t="s">
        <v>203</v>
      </c>
      <c r="H4" s="166" t="s">
        <v>3</v>
      </c>
      <c r="I4" s="372">
        <f>'第１号様式（申請書）'!G7</f>
        <v>0</v>
      </c>
      <c r="J4" s="372"/>
    </row>
    <row r="5" spans="1:10" ht="29.25" customHeight="1" x14ac:dyDescent="0.2">
      <c r="A5" s="145" t="s">
        <v>132</v>
      </c>
      <c r="H5" s="166" t="s">
        <v>21</v>
      </c>
      <c r="I5" s="372">
        <f>'第１号様式（申請書）'!G8</f>
        <v>0</v>
      </c>
      <c r="J5" s="372"/>
    </row>
    <row r="6" spans="1:10" ht="29.25" customHeight="1" thickBot="1" x14ac:dyDescent="0.25">
      <c r="A6" s="145"/>
    </row>
    <row r="7" spans="1:10" ht="15.75" customHeight="1" thickTop="1" x14ac:dyDescent="0.2">
      <c r="A7" s="146" t="s">
        <v>133</v>
      </c>
      <c r="B7" s="147"/>
      <c r="C7" s="147"/>
      <c r="D7" s="147"/>
      <c r="E7" s="147"/>
      <c r="F7" s="147"/>
      <c r="G7" s="147"/>
      <c r="H7" s="147"/>
      <c r="I7" s="148"/>
    </row>
    <row r="8" spans="1:10" ht="15.75" customHeight="1" x14ac:dyDescent="0.2">
      <c r="A8" s="149" t="s">
        <v>134</v>
      </c>
      <c r="B8" s="150"/>
      <c r="C8" s="150"/>
      <c r="D8" s="150"/>
      <c r="E8" s="150"/>
      <c r="F8" s="150"/>
      <c r="G8" s="150"/>
      <c r="H8" s="150"/>
      <c r="I8" s="151"/>
    </row>
    <row r="9" spans="1:10" ht="15.75" customHeight="1" x14ac:dyDescent="0.2">
      <c r="A9" s="149" t="s">
        <v>135</v>
      </c>
      <c r="B9" s="150"/>
      <c r="C9" s="150"/>
      <c r="D9" s="150"/>
      <c r="E9" s="150"/>
      <c r="F9" s="150"/>
      <c r="G9" s="150"/>
      <c r="H9" s="150"/>
      <c r="I9" s="151"/>
    </row>
    <row r="10" spans="1:10" ht="15.75" customHeight="1" x14ac:dyDescent="0.2">
      <c r="A10" s="149" t="s">
        <v>136</v>
      </c>
      <c r="B10" s="150"/>
      <c r="C10" s="150"/>
      <c r="D10" s="150"/>
      <c r="E10" s="150"/>
      <c r="F10" s="150"/>
      <c r="G10" s="150"/>
      <c r="H10" s="150"/>
      <c r="I10" s="151"/>
    </row>
    <row r="11" spans="1:10" ht="15.75" customHeight="1" x14ac:dyDescent="0.2">
      <c r="A11" s="149" t="s">
        <v>137</v>
      </c>
      <c r="B11" s="150"/>
      <c r="C11" s="150"/>
      <c r="D11" s="150"/>
      <c r="E11" s="150"/>
      <c r="F11" s="150"/>
      <c r="G11" s="150"/>
      <c r="H11" s="150"/>
      <c r="I11" s="151"/>
    </row>
    <row r="12" spans="1:10" ht="15.75" customHeight="1" thickBot="1" x14ac:dyDescent="0.25">
      <c r="A12" s="152" t="s">
        <v>209</v>
      </c>
      <c r="B12" s="153"/>
      <c r="C12" s="153"/>
      <c r="D12" s="153"/>
      <c r="E12" s="153"/>
      <c r="F12" s="153"/>
      <c r="G12" s="153"/>
      <c r="H12" s="153"/>
      <c r="I12" s="154"/>
    </row>
    <row r="13" spans="1:10" ht="20.25" customHeight="1" thickTop="1" thickBot="1" x14ac:dyDescent="0.25"/>
    <row r="14" spans="1:10" ht="20.25" customHeight="1" thickBot="1" x14ac:dyDescent="0.25">
      <c r="A14" s="155" t="s">
        <v>138</v>
      </c>
      <c r="B14" s="185"/>
      <c r="C14" s="156" t="s">
        <v>139</v>
      </c>
      <c r="D14" s="157"/>
      <c r="E14" s="158" t="s">
        <v>140</v>
      </c>
      <c r="F14" s="210">
        <f>'第２号様式（所要額調書）'!J56</f>
        <v>0</v>
      </c>
      <c r="G14" s="159" t="s">
        <v>141</v>
      </c>
      <c r="H14" s="160" t="s">
        <v>142</v>
      </c>
      <c r="I14" s="184">
        <f>'第２号様式（所要額調書）'!N56</f>
        <v>0</v>
      </c>
      <c r="J14" s="157" t="s">
        <v>139</v>
      </c>
    </row>
    <row r="15" spans="1:10" ht="20.25" customHeight="1" x14ac:dyDescent="0.2">
      <c r="A15" s="157"/>
      <c r="B15" s="157"/>
      <c r="C15" s="157"/>
      <c r="D15" s="157"/>
      <c r="E15" s="157"/>
      <c r="F15" s="157"/>
      <c r="G15" s="157"/>
      <c r="H15" s="157"/>
      <c r="I15" s="157"/>
      <c r="J15" s="157"/>
    </row>
    <row r="16" spans="1:10" ht="20.25" customHeight="1" x14ac:dyDescent="0.2">
      <c r="A16" s="373" t="s">
        <v>143</v>
      </c>
      <c r="B16" s="374" t="s">
        <v>144</v>
      </c>
      <c r="C16" s="374"/>
      <c r="D16" s="374"/>
      <c r="E16" s="374"/>
      <c r="F16" s="374"/>
      <c r="G16" s="374"/>
      <c r="H16" s="373" t="s">
        <v>145</v>
      </c>
      <c r="I16" s="373" t="s">
        <v>146</v>
      </c>
      <c r="J16" s="373" t="s">
        <v>147</v>
      </c>
    </row>
    <row r="17" spans="1:10" ht="20.25" customHeight="1" thickBot="1" x14ac:dyDescent="0.25">
      <c r="A17" s="373"/>
      <c r="B17" s="161" t="s">
        <v>148</v>
      </c>
      <c r="C17" s="162" t="s">
        <v>149</v>
      </c>
      <c r="D17" s="161" t="s">
        <v>150</v>
      </c>
      <c r="E17" s="161" t="s">
        <v>151</v>
      </c>
      <c r="F17" s="161" t="s">
        <v>152</v>
      </c>
      <c r="G17" s="161" t="s">
        <v>153</v>
      </c>
      <c r="H17" s="374"/>
      <c r="I17" s="374"/>
      <c r="J17" s="374"/>
    </row>
    <row r="18" spans="1:10" ht="20.25" customHeight="1" x14ac:dyDescent="0.2">
      <c r="A18" s="158" t="s">
        <v>154</v>
      </c>
      <c r="B18" s="170"/>
      <c r="C18" s="171"/>
      <c r="D18" s="172"/>
      <c r="E18" s="172"/>
      <c r="F18" s="172"/>
      <c r="G18" s="173"/>
      <c r="H18" s="182">
        <f>SUM(B18:G18)</f>
        <v>0</v>
      </c>
      <c r="I18" s="183">
        <f>ROUNDDOWN(H18*$B$14,0)</f>
        <v>0</v>
      </c>
      <c r="J18" s="183">
        <f>MIN(I18,$I$14)</f>
        <v>0</v>
      </c>
    </row>
    <row r="19" spans="1:10" ht="20.25" customHeight="1" x14ac:dyDescent="0.2">
      <c r="A19" s="158" t="s">
        <v>155</v>
      </c>
      <c r="B19" s="174"/>
      <c r="C19" s="175"/>
      <c r="D19" s="176"/>
      <c r="E19" s="176"/>
      <c r="F19" s="176"/>
      <c r="G19" s="177"/>
      <c r="H19" s="182">
        <f t="shared" ref="H19:H29" si="0">SUM(B19:G19)</f>
        <v>0</v>
      </c>
      <c r="I19" s="183">
        <f t="shared" ref="I19:I29" si="1">ROUNDDOWN(H19*$B$14,0)</f>
        <v>0</v>
      </c>
      <c r="J19" s="183">
        <f t="shared" ref="J19:J29" si="2">MIN(I19,$I$14)</f>
        <v>0</v>
      </c>
    </row>
    <row r="20" spans="1:10" ht="20.25" customHeight="1" x14ac:dyDescent="0.2">
      <c r="A20" s="158" t="s">
        <v>156</v>
      </c>
      <c r="B20" s="174"/>
      <c r="C20" s="175"/>
      <c r="D20" s="176"/>
      <c r="E20" s="176"/>
      <c r="F20" s="176"/>
      <c r="G20" s="177"/>
      <c r="H20" s="182">
        <f t="shared" si="0"/>
        <v>0</v>
      </c>
      <c r="I20" s="183">
        <f t="shared" si="1"/>
        <v>0</v>
      </c>
      <c r="J20" s="183">
        <f>MIN(I20,$I$14)</f>
        <v>0</v>
      </c>
    </row>
    <row r="21" spans="1:10" ht="20.25" customHeight="1" x14ac:dyDescent="0.2">
      <c r="A21" s="158" t="s">
        <v>157</v>
      </c>
      <c r="B21" s="174"/>
      <c r="C21" s="175"/>
      <c r="D21" s="176"/>
      <c r="E21" s="176"/>
      <c r="F21" s="176"/>
      <c r="G21" s="177"/>
      <c r="H21" s="182">
        <f t="shared" si="0"/>
        <v>0</v>
      </c>
      <c r="I21" s="183">
        <f t="shared" si="1"/>
        <v>0</v>
      </c>
      <c r="J21" s="183">
        <f t="shared" si="2"/>
        <v>0</v>
      </c>
    </row>
    <row r="22" spans="1:10" ht="20.25" customHeight="1" x14ac:dyDescent="0.2">
      <c r="A22" s="158" t="s">
        <v>158</v>
      </c>
      <c r="B22" s="174"/>
      <c r="C22" s="175"/>
      <c r="D22" s="176"/>
      <c r="E22" s="176"/>
      <c r="F22" s="176"/>
      <c r="G22" s="177"/>
      <c r="H22" s="182">
        <f t="shared" si="0"/>
        <v>0</v>
      </c>
      <c r="I22" s="183">
        <f t="shared" si="1"/>
        <v>0</v>
      </c>
      <c r="J22" s="183">
        <f>MIN(I22,$I$14)</f>
        <v>0</v>
      </c>
    </row>
    <row r="23" spans="1:10" ht="20.25" customHeight="1" x14ac:dyDescent="0.2">
      <c r="A23" s="158" t="s">
        <v>159</v>
      </c>
      <c r="B23" s="174"/>
      <c r="C23" s="175"/>
      <c r="D23" s="176"/>
      <c r="E23" s="176"/>
      <c r="F23" s="176"/>
      <c r="G23" s="177"/>
      <c r="H23" s="182">
        <f t="shared" si="0"/>
        <v>0</v>
      </c>
      <c r="I23" s="183">
        <f t="shared" si="1"/>
        <v>0</v>
      </c>
      <c r="J23" s="183">
        <f t="shared" si="2"/>
        <v>0</v>
      </c>
    </row>
    <row r="24" spans="1:10" ht="20.25" customHeight="1" x14ac:dyDescent="0.2">
      <c r="A24" s="158" t="s">
        <v>160</v>
      </c>
      <c r="B24" s="174"/>
      <c r="C24" s="175"/>
      <c r="D24" s="176"/>
      <c r="E24" s="176"/>
      <c r="F24" s="176"/>
      <c r="G24" s="177"/>
      <c r="H24" s="182">
        <f t="shared" si="0"/>
        <v>0</v>
      </c>
      <c r="I24" s="183">
        <f t="shared" si="1"/>
        <v>0</v>
      </c>
      <c r="J24" s="183">
        <f t="shared" si="2"/>
        <v>0</v>
      </c>
    </row>
    <row r="25" spans="1:10" ht="20.25" customHeight="1" x14ac:dyDescent="0.2">
      <c r="A25" s="158" t="s">
        <v>161</v>
      </c>
      <c r="B25" s="174"/>
      <c r="C25" s="175"/>
      <c r="D25" s="176"/>
      <c r="E25" s="176"/>
      <c r="F25" s="176"/>
      <c r="G25" s="177"/>
      <c r="H25" s="182">
        <f t="shared" si="0"/>
        <v>0</v>
      </c>
      <c r="I25" s="183">
        <f t="shared" si="1"/>
        <v>0</v>
      </c>
      <c r="J25" s="183">
        <f t="shared" si="2"/>
        <v>0</v>
      </c>
    </row>
    <row r="26" spans="1:10" ht="20.25" customHeight="1" x14ac:dyDescent="0.2">
      <c r="A26" s="158" t="s">
        <v>162</v>
      </c>
      <c r="B26" s="174"/>
      <c r="C26" s="175"/>
      <c r="D26" s="176"/>
      <c r="E26" s="176"/>
      <c r="F26" s="176"/>
      <c r="G26" s="177"/>
      <c r="H26" s="182">
        <f t="shared" si="0"/>
        <v>0</v>
      </c>
      <c r="I26" s="183">
        <f t="shared" si="1"/>
        <v>0</v>
      </c>
      <c r="J26" s="183">
        <f t="shared" si="2"/>
        <v>0</v>
      </c>
    </row>
    <row r="27" spans="1:10" ht="20.25" customHeight="1" x14ac:dyDescent="0.2">
      <c r="A27" s="158" t="s">
        <v>163</v>
      </c>
      <c r="B27" s="174"/>
      <c r="C27" s="175"/>
      <c r="D27" s="176"/>
      <c r="E27" s="176"/>
      <c r="F27" s="176"/>
      <c r="G27" s="177"/>
      <c r="H27" s="182">
        <f t="shared" si="0"/>
        <v>0</v>
      </c>
      <c r="I27" s="183">
        <f t="shared" si="1"/>
        <v>0</v>
      </c>
      <c r="J27" s="183">
        <f t="shared" si="2"/>
        <v>0</v>
      </c>
    </row>
    <row r="28" spans="1:10" ht="20.25" customHeight="1" x14ac:dyDescent="0.2">
      <c r="A28" s="158" t="s">
        <v>164</v>
      </c>
      <c r="B28" s="174"/>
      <c r="C28" s="175"/>
      <c r="D28" s="176"/>
      <c r="E28" s="176"/>
      <c r="F28" s="176"/>
      <c r="G28" s="177"/>
      <c r="H28" s="182">
        <f t="shared" si="0"/>
        <v>0</v>
      </c>
      <c r="I28" s="183">
        <f t="shared" si="1"/>
        <v>0</v>
      </c>
      <c r="J28" s="183">
        <f t="shared" si="2"/>
        <v>0</v>
      </c>
    </row>
    <row r="29" spans="1:10" ht="20.25" customHeight="1" thickBot="1" x14ac:dyDescent="0.25">
      <c r="A29" s="158" t="s">
        <v>165</v>
      </c>
      <c r="B29" s="178"/>
      <c r="C29" s="179"/>
      <c r="D29" s="180"/>
      <c r="E29" s="180"/>
      <c r="F29" s="180"/>
      <c r="G29" s="181"/>
      <c r="H29" s="182">
        <f t="shared" si="0"/>
        <v>0</v>
      </c>
      <c r="I29" s="183">
        <f t="shared" si="1"/>
        <v>0</v>
      </c>
      <c r="J29" s="183">
        <f t="shared" si="2"/>
        <v>0</v>
      </c>
    </row>
    <row r="30" spans="1:10" ht="12" customHeight="1" x14ac:dyDescent="0.2"/>
    <row r="31" spans="1:10" ht="24.75" customHeight="1" x14ac:dyDescent="0.2">
      <c r="A31" s="366" t="s">
        <v>166</v>
      </c>
      <c r="B31" s="367"/>
      <c r="C31" s="368"/>
      <c r="D31" s="163">
        <f>SUM(J18:J29)</f>
        <v>0</v>
      </c>
      <c r="E31" s="369" t="s">
        <v>210</v>
      </c>
      <c r="F31" s="370"/>
      <c r="G31" s="370"/>
      <c r="H31" s="370"/>
      <c r="I31" s="370"/>
      <c r="J31" s="370"/>
    </row>
  </sheetData>
  <mergeCells count="10">
    <mergeCell ref="A31:C31"/>
    <mergeCell ref="E31:J31"/>
    <mergeCell ref="I3:J3"/>
    <mergeCell ref="I4:J4"/>
    <mergeCell ref="I5:J5"/>
    <mergeCell ref="A16:A17"/>
    <mergeCell ref="B16:G16"/>
    <mergeCell ref="H16:H17"/>
    <mergeCell ref="I16:I17"/>
    <mergeCell ref="J16:J17"/>
  </mergeCells>
  <phoneticPr fontId="4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726B0-77C5-4B22-AD08-B12B7828B4A1}">
  <dimension ref="A1:J31"/>
  <sheetViews>
    <sheetView workbookViewId="0">
      <selection activeCell="I3" sqref="I3:J5"/>
    </sheetView>
  </sheetViews>
  <sheetFormatPr defaultColWidth="9" defaultRowHeight="13.2" x14ac:dyDescent="0.2"/>
  <cols>
    <col min="1" max="1" width="9" style="142"/>
    <col min="2" max="2" width="15.77734375" style="142" customWidth="1"/>
    <col min="3" max="7" width="13.6640625" style="142" customWidth="1"/>
    <col min="8" max="10" width="15.109375" style="142" customWidth="1"/>
    <col min="11" max="11" width="3.33203125" style="142" bestFit="1" customWidth="1"/>
    <col min="12" max="16384" width="9" style="142"/>
  </cols>
  <sheetData>
    <row r="1" spans="1:10" ht="18" customHeight="1" x14ac:dyDescent="0.2">
      <c r="A1" s="145" t="s">
        <v>196</v>
      </c>
      <c r="J1" s="143" t="s">
        <v>15</v>
      </c>
    </row>
    <row r="3" spans="1:10" ht="27" customHeight="1" x14ac:dyDescent="0.2">
      <c r="A3" s="144" t="s">
        <v>197</v>
      </c>
      <c r="H3" s="166" t="s">
        <v>205</v>
      </c>
      <c r="I3" s="422">
        <f>'第１号様式（申請書）'!G4</f>
        <v>0</v>
      </c>
      <c r="J3" s="422"/>
    </row>
    <row r="4" spans="1:10" ht="29.25" customHeight="1" x14ac:dyDescent="0.2">
      <c r="A4" s="145" t="s">
        <v>203</v>
      </c>
      <c r="H4" s="166" t="s">
        <v>3</v>
      </c>
      <c r="I4" s="372">
        <f>'第１号様式（申請書）'!G7</f>
        <v>0</v>
      </c>
      <c r="J4" s="372"/>
    </row>
    <row r="5" spans="1:10" ht="29.25" customHeight="1" x14ac:dyDescent="0.2">
      <c r="A5" s="145" t="s">
        <v>132</v>
      </c>
      <c r="H5" s="166" t="s">
        <v>21</v>
      </c>
      <c r="I5" s="372">
        <f>'第１号様式（申請書）'!G8</f>
        <v>0</v>
      </c>
      <c r="J5" s="372"/>
    </row>
    <row r="6" spans="1:10" ht="29.25" customHeight="1" thickBot="1" x14ac:dyDescent="0.25">
      <c r="A6" s="145"/>
    </row>
    <row r="7" spans="1:10" ht="15.75" customHeight="1" thickTop="1" x14ac:dyDescent="0.2">
      <c r="A7" s="146" t="s">
        <v>133</v>
      </c>
      <c r="B7" s="147"/>
      <c r="C7" s="147"/>
      <c r="D7" s="147"/>
      <c r="E7" s="147"/>
      <c r="F7" s="147"/>
      <c r="G7" s="147"/>
      <c r="H7" s="147"/>
      <c r="I7" s="148"/>
    </row>
    <row r="8" spans="1:10" ht="15.75" customHeight="1" x14ac:dyDescent="0.2">
      <c r="A8" s="149" t="s">
        <v>134</v>
      </c>
      <c r="B8" s="150"/>
      <c r="C8" s="150"/>
      <c r="D8" s="150"/>
      <c r="E8" s="150"/>
      <c r="F8" s="150"/>
      <c r="G8" s="150"/>
      <c r="H8" s="150"/>
      <c r="I8" s="151"/>
    </row>
    <row r="9" spans="1:10" ht="15.75" customHeight="1" x14ac:dyDescent="0.2">
      <c r="A9" s="149" t="s">
        <v>135</v>
      </c>
      <c r="B9" s="150"/>
      <c r="C9" s="150"/>
      <c r="D9" s="150"/>
      <c r="E9" s="150"/>
      <c r="F9" s="150"/>
      <c r="G9" s="150"/>
      <c r="H9" s="150"/>
      <c r="I9" s="151"/>
    </row>
    <row r="10" spans="1:10" ht="15.75" customHeight="1" x14ac:dyDescent="0.2">
      <c r="A10" s="149" t="s">
        <v>136</v>
      </c>
      <c r="B10" s="150"/>
      <c r="C10" s="150"/>
      <c r="D10" s="150"/>
      <c r="E10" s="150"/>
      <c r="F10" s="150"/>
      <c r="G10" s="150"/>
      <c r="H10" s="150"/>
      <c r="I10" s="151"/>
    </row>
    <row r="11" spans="1:10" ht="15.75" customHeight="1" x14ac:dyDescent="0.2">
      <c r="A11" s="149" t="s">
        <v>137</v>
      </c>
      <c r="B11" s="150"/>
      <c r="C11" s="150"/>
      <c r="D11" s="150"/>
      <c r="E11" s="150"/>
      <c r="F11" s="150"/>
      <c r="G11" s="150"/>
      <c r="H11" s="150"/>
      <c r="I11" s="151"/>
    </row>
    <row r="12" spans="1:10" ht="15.75" customHeight="1" thickBot="1" x14ac:dyDescent="0.25">
      <c r="A12" s="152" t="s">
        <v>209</v>
      </c>
      <c r="B12" s="153"/>
      <c r="C12" s="153"/>
      <c r="D12" s="153"/>
      <c r="E12" s="153"/>
      <c r="F12" s="153"/>
      <c r="G12" s="153"/>
      <c r="H12" s="153"/>
      <c r="I12" s="154"/>
    </row>
    <row r="13" spans="1:10" ht="20.25" customHeight="1" thickTop="1" thickBot="1" x14ac:dyDescent="0.25"/>
    <row r="14" spans="1:10" ht="20.25" customHeight="1" thickBot="1" x14ac:dyDescent="0.25">
      <c r="A14" s="155" t="s">
        <v>138</v>
      </c>
      <c r="B14" s="185"/>
      <c r="C14" s="156" t="s">
        <v>139</v>
      </c>
      <c r="D14" s="157"/>
      <c r="E14" s="158" t="s">
        <v>140</v>
      </c>
      <c r="F14" s="210">
        <f>'第２号様式（所要額調書）'!J58</f>
        <v>0</v>
      </c>
      <c r="G14" s="159" t="s">
        <v>141</v>
      </c>
      <c r="H14" s="160" t="s">
        <v>142</v>
      </c>
      <c r="I14" s="184">
        <f>'第２号様式（所要額調書）'!N58</f>
        <v>0</v>
      </c>
      <c r="J14" s="157" t="s">
        <v>139</v>
      </c>
    </row>
    <row r="15" spans="1:10" ht="20.25" customHeight="1" x14ac:dyDescent="0.2">
      <c r="A15" s="157"/>
      <c r="B15" s="157"/>
      <c r="C15" s="157"/>
      <c r="D15" s="157"/>
      <c r="E15" s="157"/>
      <c r="F15" s="157"/>
      <c r="G15" s="157"/>
      <c r="H15" s="157"/>
      <c r="I15" s="157"/>
      <c r="J15" s="157"/>
    </row>
    <row r="16" spans="1:10" ht="20.25" customHeight="1" x14ac:dyDescent="0.2">
      <c r="A16" s="373" t="s">
        <v>143</v>
      </c>
      <c r="B16" s="374" t="s">
        <v>144</v>
      </c>
      <c r="C16" s="374"/>
      <c r="D16" s="374"/>
      <c r="E16" s="374"/>
      <c r="F16" s="374"/>
      <c r="G16" s="374"/>
      <c r="H16" s="373" t="s">
        <v>145</v>
      </c>
      <c r="I16" s="373" t="s">
        <v>146</v>
      </c>
      <c r="J16" s="373" t="s">
        <v>147</v>
      </c>
    </row>
    <row r="17" spans="1:10" ht="20.25" customHeight="1" thickBot="1" x14ac:dyDescent="0.25">
      <c r="A17" s="373"/>
      <c r="B17" s="161" t="s">
        <v>148</v>
      </c>
      <c r="C17" s="162" t="s">
        <v>149</v>
      </c>
      <c r="D17" s="161" t="s">
        <v>150</v>
      </c>
      <c r="E17" s="161" t="s">
        <v>151</v>
      </c>
      <c r="F17" s="161" t="s">
        <v>152</v>
      </c>
      <c r="G17" s="161" t="s">
        <v>153</v>
      </c>
      <c r="H17" s="374"/>
      <c r="I17" s="374"/>
      <c r="J17" s="374"/>
    </row>
    <row r="18" spans="1:10" ht="20.25" customHeight="1" x14ac:dyDescent="0.2">
      <c r="A18" s="158" t="s">
        <v>154</v>
      </c>
      <c r="B18" s="170"/>
      <c r="C18" s="171"/>
      <c r="D18" s="172"/>
      <c r="E18" s="172"/>
      <c r="F18" s="172"/>
      <c r="G18" s="173"/>
      <c r="H18" s="182">
        <f>SUM(B18:G18)</f>
        <v>0</v>
      </c>
      <c r="I18" s="183">
        <f>ROUNDDOWN(H18*$B$14,0)</f>
        <v>0</v>
      </c>
      <c r="J18" s="183">
        <f>MIN(I18,$I$14)</f>
        <v>0</v>
      </c>
    </row>
    <row r="19" spans="1:10" ht="20.25" customHeight="1" x14ac:dyDescent="0.2">
      <c r="A19" s="158" t="s">
        <v>155</v>
      </c>
      <c r="B19" s="174"/>
      <c r="C19" s="175"/>
      <c r="D19" s="176"/>
      <c r="E19" s="176"/>
      <c r="F19" s="176"/>
      <c r="G19" s="177"/>
      <c r="H19" s="182">
        <f t="shared" ref="H19:H29" si="0">SUM(B19:G19)</f>
        <v>0</v>
      </c>
      <c r="I19" s="183">
        <f t="shared" ref="I19:I29" si="1">ROUNDDOWN(H19*$B$14,0)</f>
        <v>0</v>
      </c>
      <c r="J19" s="183">
        <f t="shared" ref="J19:J29" si="2">MIN(I19,$I$14)</f>
        <v>0</v>
      </c>
    </row>
    <row r="20" spans="1:10" ht="20.25" customHeight="1" x14ac:dyDescent="0.2">
      <c r="A20" s="158" t="s">
        <v>156</v>
      </c>
      <c r="B20" s="174"/>
      <c r="C20" s="175"/>
      <c r="D20" s="176"/>
      <c r="E20" s="176"/>
      <c r="F20" s="176"/>
      <c r="G20" s="177"/>
      <c r="H20" s="182">
        <f t="shared" si="0"/>
        <v>0</v>
      </c>
      <c r="I20" s="183">
        <f t="shared" si="1"/>
        <v>0</v>
      </c>
      <c r="J20" s="183">
        <f>MIN(I20,$I$14)</f>
        <v>0</v>
      </c>
    </row>
    <row r="21" spans="1:10" ht="20.25" customHeight="1" x14ac:dyDescent="0.2">
      <c r="A21" s="158" t="s">
        <v>157</v>
      </c>
      <c r="B21" s="174"/>
      <c r="C21" s="175"/>
      <c r="D21" s="176"/>
      <c r="E21" s="176"/>
      <c r="F21" s="176"/>
      <c r="G21" s="177"/>
      <c r="H21" s="182">
        <f t="shared" si="0"/>
        <v>0</v>
      </c>
      <c r="I21" s="183">
        <f t="shared" si="1"/>
        <v>0</v>
      </c>
      <c r="J21" s="183">
        <f t="shared" si="2"/>
        <v>0</v>
      </c>
    </row>
    <row r="22" spans="1:10" ht="20.25" customHeight="1" x14ac:dyDescent="0.2">
      <c r="A22" s="158" t="s">
        <v>158</v>
      </c>
      <c r="B22" s="174"/>
      <c r="C22" s="175"/>
      <c r="D22" s="176"/>
      <c r="E22" s="176"/>
      <c r="F22" s="176"/>
      <c r="G22" s="177"/>
      <c r="H22" s="182">
        <f t="shared" si="0"/>
        <v>0</v>
      </c>
      <c r="I22" s="183">
        <f t="shared" si="1"/>
        <v>0</v>
      </c>
      <c r="J22" s="183">
        <f>MIN(I22,$I$14)</f>
        <v>0</v>
      </c>
    </row>
    <row r="23" spans="1:10" ht="20.25" customHeight="1" x14ac:dyDescent="0.2">
      <c r="A23" s="158" t="s">
        <v>159</v>
      </c>
      <c r="B23" s="174"/>
      <c r="C23" s="175"/>
      <c r="D23" s="176"/>
      <c r="E23" s="176"/>
      <c r="F23" s="176"/>
      <c r="G23" s="177"/>
      <c r="H23" s="182">
        <f t="shared" si="0"/>
        <v>0</v>
      </c>
      <c r="I23" s="183">
        <f t="shared" si="1"/>
        <v>0</v>
      </c>
      <c r="J23" s="183">
        <f t="shared" si="2"/>
        <v>0</v>
      </c>
    </row>
    <row r="24" spans="1:10" ht="20.25" customHeight="1" x14ac:dyDescent="0.2">
      <c r="A24" s="158" t="s">
        <v>160</v>
      </c>
      <c r="B24" s="174"/>
      <c r="C24" s="175"/>
      <c r="D24" s="176"/>
      <c r="E24" s="176"/>
      <c r="F24" s="176"/>
      <c r="G24" s="177"/>
      <c r="H24" s="182">
        <f t="shared" si="0"/>
        <v>0</v>
      </c>
      <c r="I24" s="183">
        <f t="shared" si="1"/>
        <v>0</v>
      </c>
      <c r="J24" s="183">
        <f t="shared" si="2"/>
        <v>0</v>
      </c>
    </row>
    <row r="25" spans="1:10" ht="20.25" customHeight="1" x14ac:dyDescent="0.2">
      <c r="A25" s="158" t="s">
        <v>161</v>
      </c>
      <c r="B25" s="174"/>
      <c r="C25" s="175"/>
      <c r="D25" s="176"/>
      <c r="E25" s="176"/>
      <c r="F25" s="176"/>
      <c r="G25" s="177"/>
      <c r="H25" s="182">
        <f t="shared" si="0"/>
        <v>0</v>
      </c>
      <c r="I25" s="183">
        <f t="shared" si="1"/>
        <v>0</v>
      </c>
      <c r="J25" s="183">
        <f t="shared" si="2"/>
        <v>0</v>
      </c>
    </row>
    <row r="26" spans="1:10" ht="20.25" customHeight="1" x14ac:dyDescent="0.2">
      <c r="A26" s="158" t="s">
        <v>162</v>
      </c>
      <c r="B26" s="174"/>
      <c r="C26" s="175"/>
      <c r="D26" s="176"/>
      <c r="E26" s="176"/>
      <c r="F26" s="176"/>
      <c r="G26" s="177"/>
      <c r="H26" s="182">
        <f t="shared" si="0"/>
        <v>0</v>
      </c>
      <c r="I26" s="183">
        <f t="shared" si="1"/>
        <v>0</v>
      </c>
      <c r="J26" s="183">
        <f t="shared" si="2"/>
        <v>0</v>
      </c>
    </row>
    <row r="27" spans="1:10" ht="20.25" customHeight="1" x14ac:dyDescent="0.2">
      <c r="A27" s="158" t="s">
        <v>163</v>
      </c>
      <c r="B27" s="174"/>
      <c r="C27" s="175"/>
      <c r="D27" s="176"/>
      <c r="E27" s="176"/>
      <c r="F27" s="176"/>
      <c r="G27" s="177"/>
      <c r="H27" s="182">
        <f t="shared" si="0"/>
        <v>0</v>
      </c>
      <c r="I27" s="183">
        <f t="shared" si="1"/>
        <v>0</v>
      </c>
      <c r="J27" s="183">
        <f t="shared" si="2"/>
        <v>0</v>
      </c>
    </row>
    <row r="28" spans="1:10" ht="20.25" customHeight="1" x14ac:dyDescent="0.2">
      <c r="A28" s="158" t="s">
        <v>164</v>
      </c>
      <c r="B28" s="174"/>
      <c r="C28" s="175"/>
      <c r="D28" s="176"/>
      <c r="E28" s="176"/>
      <c r="F28" s="176"/>
      <c r="G28" s="177"/>
      <c r="H28" s="182">
        <f t="shared" si="0"/>
        <v>0</v>
      </c>
      <c r="I28" s="183">
        <f t="shared" si="1"/>
        <v>0</v>
      </c>
      <c r="J28" s="183">
        <f t="shared" si="2"/>
        <v>0</v>
      </c>
    </row>
    <row r="29" spans="1:10" ht="20.25" customHeight="1" thickBot="1" x14ac:dyDescent="0.25">
      <c r="A29" s="158" t="s">
        <v>165</v>
      </c>
      <c r="B29" s="178"/>
      <c r="C29" s="179"/>
      <c r="D29" s="180"/>
      <c r="E29" s="180"/>
      <c r="F29" s="180"/>
      <c r="G29" s="181"/>
      <c r="H29" s="182">
        <f t="shared" si="0"/>
        <v>0</v>
      </c>
      <c r="I29" s="183">
        <f t="shared" si="1"/>
        <v>0</v>
      </c>
      <c r="J29" s="183">
        <f t="shared" si="2"/>
        <v>0</v>
      </c>
    </row>
    <row r="30" spans="1:10" ht="12" customHeight="1" x14ac:dyDescent="0.2"/>
    <row r="31" spans="1:10" ht="24.75" customHeight="1" x14ac:dyDescent="0.2">
      <c r="A31" s="366" t="s">
        <v>166</v>
      </c>
      <c r="B31" s="367"/>
      <c r="C31" s="368"/>
      <c r="D31" s="163">
        <f>SUM(J18:J29)</f>
        <v>0</v>
      </c>
      <c r="E31" s="369" t="s">
        <v>210</v>
      </c>
      <c r="F31" s="370"/>
      <c r="G31" s="370"/>
      <c r="H31" s="370"/>
      <c r="I31" s="370"/>
      <c r="J31" s="370"/>
    </row>
  </sheetData>
  <mergeCells count="10">
    <mergeCell ref="A31:C31"/>
    <mergeCell ref="E31:J31"/>
    <mergeCell ref="I3:J3"/>
    <mergeCell ref="I4:J4"/>
    <mergeCell ref="I5:J5"/>
    <mergeCell ref="A16:A17"/>
    <mergeCell ref="B16:G16"/>
    <mergeCell ref="H16:H17"/>
    <mergeCell ref="I16:I17"/>
    <mergeCell ref="J16:J17"/>
  </mergeCells>
  <phoneticPr fontId="4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521EE-6721-4969-8261-514EBFAED631}">
  <dimension ref="A1:J31"/>
  <sheetViews>
    <sheetView workbookViewId="0">
      <selection activeCell="I3" sqref="I3:J5"/>
    </sheetView>
  </sheetViews>
  <sheetFormatPr defaultColWidth="9" defaultRowHeight="13.2" x14ac:dyDescent="0.2"/>
  <cols>
    <col min="1" max="1" width="9" style="142"/>
    <col min="2" max="2" width="15.77734375" style="142" customWidth="1"/>
    <col min="3" max="7" width="13.6640625" style="142" customWidth="1"/>
    <col min="8" max="10" width="15.109375" style="142" customWidth="1"/>
    <col min="11" max="11" width="3.33203125" style="142" bestFit="1" customWidth="1"/>
    <col min="12" max="16384" width="9" style="142"/>
  </cols>
  <sheetData>
    <row r="1" spans="1:10" ht="18" customHeight="1" x14ac:dyDescent="0.2">
      <c r="A1" s="145" t="s">
        <v>196</v>
      </c>
      <c r="J1" s="143" t="s">
        <v>15</v>
      </c>
    </row>
    <row r="3" spans="1:10" ht="27" customHeight="1" x14ac:dyDescent="0.2">
      <c r="A3" s="144" t="s">
        <v>197</v>
      </c>
      <c r="H3" s="166" t="s">
        <v>205</v>
      </c>
      <c r="I3" s="422">
        <f>'第１号様式（申請書）'!G4</f>
        <v>0</v>
      </c>
      <c r="J3" s="422"/>
    </row>
    <row r="4" spans="1:10" ht="29.25" customHeight="1" x14ac:dyDescent="0.2">
      <c r="A4" s="145" t="s">
        <v>203</v>
      </c>
      <c r="H4" s="166" t="s">
        <v>3</v>
      </c>
      <c r="I4" s="372">
        <f>'第１号様式（申請書）'!G7</f>
        <v>0</v>
      </c>
      <c r="J4" s="372"/>
    </row>
    <row r="5" spans="1:10" ht="29.25" customHeight="1" x14ac:dyDescent="0.2">
      <c r="A5" s="145" t="s">
        <v>132</v>
      </c>
      <c r="H5" s="166" t="s">
        <v>21</v>
      </c>
      <c r="I5" s="372">
        <f>'第１号様式（申請書）'!G8</f>
        <v>0</v>
      </c>
      <c r="J5" s="372"/>
    </row>
    <row r="6" spans="1:10" ht="29.25" customHeight="1" thickBot="1" x14ac:dyDescent="0.25">
      <c r="A6" s="145"/>
    </row>
    <row r="7" spans="1:10" ht="15.75" customHeight="1" thickTop="1" x14ac:dyDescent="0.2">
      <c r="A7" s="146" t="s">
        <v>133</v>
      </c>
      <c r="B7" s="147"/>
      <c r="C7" s="147"/>
      <c r="D7" s="147"/>
      <c r="E7" s="147"/>
      <c r="F7" s="147"/>
      <c r="G7" s="147"/>
      <c r="H7" s="147"/>
      <c r="I7" s="148"/>
    </row>
    <row r="8" spans="1:10" ht="15.75" customHeight="1" x14ac:dyDescent="0.2">
      <c r="A8" s="149" t="s">
        <v>134</v>
      </c>
      <c r="B8" s="150"/>
      <c r="C8" s="150"/>
      <c r="D8" s="150"/>
      <c r="E8" s="150"/>
      <c r="F8" s="150"/>
      <c r="G8" s="150"/>
      <c r="H8" s="150"/>
      <c r="I8" s="151"/>
    </row>
    <row r="9" spans="1:10" ht="15.75" customHeight="1" x14ac:dyDescent="0.2">
      <c r="A9" s="149" t="s">
        <v>135</v>
      </c>
      <c r="B9" s="150"/>
      <c r="C9" s="150"/>
      <c r="D9" s="150"/>
      <c r="E9" s="150"/>
      <c r="F9" s="150"/>
      <c r="G9" s="150"/>
      <c r="H9" s="150"/>
      <c r="I9" s="151"/>
    </row>
    <row r="10" spans="1:10" ht="15.75" customHeight="1" x14ac:dyDescent="0.2">
      <c r="A10" s="149" t="s">
        <v>136</v>
      </c>
      <c r="B10" s="150"/>
      <c r="C10" s="150"/>
      <c r="D10" s="150"/>
      <c r="E10" s="150"/>
      <c r="F10" s="150"/>
      <c r="G10" s="150"/>
      <c r="H10" s="150"/>
      <c r="I10" s="151"/>
    </row>
    <row r="11" spans="1:10" ht="15.75" customHeight="1" x14ac:dyDescent="0.2">
      <c r="A11" s="149" t="s">
        <v>137</v>
      </c>
      <c r="B11" s="150"/>
      <c r="C11" s="150"/>
      <c r="D11" s="150"/>
      <c r="E11" s="150"/>
      <c r="F11" s="150"/>
      <c r="G11" s="150"/>
      <c r="H11" s="150"/>
      <c r="I11" s="151"/>
    </row>
    <row r="12" spans="1:10" ht="15.75" customHeight="1" thickBot="1" x14ac:dyDescent="0.25">
      <c r="A12" s="152" t="s">
        <v>209</v>
      </c>
      <c r="B12" s="153"/>
      <c r="C12" s="153"/>
      <c r="D12" s="153"/>
      <c r="E12" s="153"/>
      <c r="F12" s="153"/>
      <c r="G12" s="153"/>
      <c r="H12" s="153"/>
      <c r="I12" s="154"/>
    </row>
    <row r="13" spans="1:10" ht="20.25" customHeight="1" thickTop="1" thickBot="1" x14ac:dyDescent="0.25"/>
    <row r="14" spans="1:10" ht="20.25" customHeight="1" thickBot="1" x14ac:dyDescent="0.25">
      <c r="A14" s="155" t="s">
        <v>138</v>
      </c>
      <c r="B14" s="185"/>
      <c r="C14" s="156" t="s">
        <v>139</v>
      </c>
      <c r="D14" s="157"/>
      <c r="E14" s="158" t="s">
        <v>140</v>
      </c>
      <c r="F14" s="210">
        <f>'第２号様式（所要額調書）'!J60</f>
        <v>0</v>
      </c>
      <c r="G14" s="159" t="s">
        <v>141</v>
      </c>
      <c r="H14" s="160" t="s">
        <v>142</v>
      </c>
      <c r="I14" s="184">
        <f>'第２号様式（所要額調書）'!N60</f>
        <v>0</v>
      </c>
      <c r="J14" s="157" t="s">
        <v>139</v>
      </c>
    </row>
    <row r="15" spans="1:10" ht="20.25" customHeight="1" x14ac:dyDescent="0.2">
      <c r="A15" s="157"/>
      <c r="B15" s="157"/>
      <c r="C15" s="157"/>
      <c r="D15" s="157"/>
      <c r="E15" s="157"/>
      <c r="F15" s="157"/>
      <c r="G15" s="157"/>
      <c r="H15" s="157"/>
      <c r="I15" s="157"/>
      <c r="J15" s="157"/>
    </row>
    <row r="16" spans="1:10" ht="20.25" customHeight="1" x14ac:dyDescent="0.2">
      <c r="A16" s="373" t="s">
        <v>143</v>
      </c>
      <c r="B16" s="374" t="s">
        <v>144</v>
      </c>
      <c r="C16" s="374"/>
      <c r="D16" s="374"/>
      <c r="E16" s="374"/>
      <c r="F16" s="374"/>
      <c r="G16" s="374"/>
      <c r="H16" s="373" t="s">
        <v>145</v>
      </c>
      <c r="I16" s="373" t="s">
        <v>146</v>
      </c>
      <c r="J16" s="373" t="s">
        <v>147</v>
      </c>
    </row>
    <row r="17" spans="1:10" ht="20.25" customHeight="1" thickBot="1" x14ac:dyDescent="0.25">
      <c r="A17" s="373"/>
      <c r="B17" s="161" t="s">
        <v>148</v>
      </c>
      <c r="C17" s="162" t="s">
        <v>149</v>
      </c>
      <c r="D17" s="161" t="s">
        <v>150</v>
      </c>
      <c r="E17" s="161" t="s">
        <v>151</v>
      </c>
      <c r="F17" s="161" t="s">
        <v>152</v>
      </c>
      <c r="G17" s="161" t="s">
        <v>153</v>
      </c>
      <c r="H17" s="374"/>
      <c r="I17" s="374"/>
      <c r="J17" s="374"/>
    </row>
    <row r="18" spans="1:10" ht="20.25" customHeight="1" x14ac:dyDescent="0.2">
      <c r="A18" s="158" t="s">
        <v>154</v>
      </c>
      <c r="B18" s="170"/>
      <c r="C18" s="171"/>
      <c r="D18" s="172"/>
      <c r="E18" s="172"/>
      <c r="F18" s="172"/>
      <c r="G18" s="173"/>
      <c r="H18" s="182">
        <f>SUM(B18:G18)</f>
        <v>0</v>
      </c>
      <c r="I18" s="183">
        <f>ROUNDDOWN(H18*$B$14,0)</f>
        <v>0</v>
      </c>
      <c r="J18" s="183">
        <f>MIN(I18,$I$14)</f>
        <v>0</v>
      </c>
    </row>
    <row r="19" spans="1:10" ht="20.25" customHeight="1" x14ac:dyDescent="0.2">
      <c r="A19" s="158" t="s">
        <v>155</v>
      </c>
      <c r="B19" s="174"/>
      <c r="C19" s="175"/>
      <c r="D19" s="176"/>
      <c r="E19" s="176"/>
      <c r="F19" s="176"/>
      <c r="G19" s="177"/>
      <c r="H19" s="182">
        <f t="shared" ref="H19:H29" si="0">SUM(B19:G19)</f>
        <v>0</v>
      </c>
      <c r="I19" s="183">
        <f t="shared" ref="I19:I29" si="1">ROUNDDOWN(H19*$B$14,0)</f>
        <v>0</v>
      </c>
      <c r="J19" s="183">
        <f t="shared" ref="J19:J29" si="2">MIN(I19,$I$14)</f>
        <v>0</v>
      </c>
    </row>
    <row r="20" spans="1:10" ht="20.25" customHeight="1" x14ac:dyDescent="0.2">
      <c r="A20" s="158" t="s">
        <v>156</v>
      </c>
      <c r="B20" s="174"/>
      <c r="C20" s="175"/>
      <c r="D20" s="176"/>
      <c r="E20" s="176"/>
      <c r="F20" s="176"/>
      <c r="G20" s="177"/>
      <c r="H20" s="182">
        <f t="shared" si="0"/>
        <v>0</v>
      </c>
      <c r="I20" s="183">
        <f t="shared" si="1"/>
        <v>0</v>
      </c>
      <c r="J20" s="183">
        <f>MIN(I20,$I$14)</f>
        <v>0</v>
      </c>
    </row>
    <row r="21" spans="1:10" ht="20.25" customHeight="1" x14ac:dyDescent="0.2">
      <c r="A21" s="158" t="s">
        <v>157</v>
      </c>
      <c r="B21" s="174"/>
      <c r="C21" s="175"/>
      <c r="D21" s="176"/>
      <c r="E21" s="176"/>
      <c r="F21" s="176"/>
      <c r="G21" s="177"/>
      <c r="H21" s="182">
        <f t="shared" si="0"/>
        <v>0</v>
      </c>
      <c r="I21" s="183">
        <f t="shared" si="1"/>
        <v>0</v>
      </c>
      <c r="J21" s="183">
        <f t="shared" si="2"/>
        <v>0</v>
      </c>
    </row>
    <row r="22" spans="1:10" ht="20.25" customHeight="1" x14ac:dyDescent="0.2">
      <c r="A22" s="158" t="s">
        <v>158</v>
      </c>
      <c r="B22" s="174"/>
      <c r="C22" s="175"/>
      <c r="D22" s="176"/>
      <c r="E22" s="176"/>
      <c r="F22" s="176"/>
      <c r="G22" s="177"/>
      <c r="H22" s="182">
        <f t="shared" si="0"/>
        <v>0</v>
      </c>
      <c r="I22" s="183">
        <f t="shared" si="1"/>
        <v>0</v>
      </c>
      <c r="J22" s="183">
        <f>MIN(I22,$I$14)</f>
        <v>0</v>
      </c>
    </row>
    <row r="23" spans="1:10" ht="20.25" customHeight="1" x14ac:dyDescent="0.2">
      <c r="A23" s="158" t="s">
        <v>159</v>
      </c>
      <c r="B23" s="174"/>
      <c r="C23" s="175"/>
      <c r="D23" s="176"/>
      <c r="E23" s="176"/>
      <c r="F23" s="176"/>
      <c r="G23" s="177"/>
      <c r="H23" s="182">
        <f t="shared" si="0"/>
        <v>0</v>
      </c>
      <c r="I23" s="183">
        <f t="shared" si="1"/>
        <v>0</v>
      </c>
      <c r="J23" s="183">
        <f t="shared" si="2"/>
        <v>0</v>
      </c>
    </row>
    <row r="24" spans="1:10" ht="20.25" customHeight="1" x14ac:dyDescent="0.2">
      <c r="A24" s="158" t="s">
        <v>160</v>
      </c>
      <c r="B24" s="174"/>
      <c r="C24" s="175"/>
      <c r="D24" s="176"/>
      <c r="E24" s="176"/>
      <c r="F24" s="176"/>
      <c r="G24" s="177"/>
      <c r="H24" s="182">
        <f t="shared" si="0"/>
        <v>0</v>
      </c>
      <c r="I24" s="183">
        <f t="shared" si="1"/>
        <v>0</v>
      </c>
      <c r="J24" s="183">
        <f t="shared" si="2"/>
        <v>0</v>
      </c>
    </row>
    <row r="25" spans="1:10" ht="20.25" customHeight="1" x14ac:dyDescent="0.2">
      <c r="A25" s="158" t="s">
        <v>161</v>
      </c>
      <c r="B25" s="174"/>
      <c r="C25" s="175"/>
      <c r="D25" s="176"/>
      <c r="E25" s="176"/>
      <c r="F25" s="176"/>
      <c r="G25" s="177"/>
      <c r="H25" s="182">
        <f t="shared" si="0"/>
        <v>0</v>
      </c>
      <c r="I25" s="183">
        <f t="shared" si="1"/>
        <v>0</v>
      </c>
      <c r="J25" s="183">
        <f t="shared" si="2"/>
        <v>0</v>
      </c>
    </row>
    <row r="26" spans="1:10" ht="20.25" customHeight="1" x14ac:dyDescent="0.2">
      <c r="A26" s="158" t="s">
        <v>162</v>
      </c>
      <c r="B26" s="174"/>
      <c r="C26" s="175"/>
      <c r="D26" s="176"/>
      <c r="E26" s="176"/>
      <c r="F26" s="176"/>
      <c r="G26" s="177"/>
      <c r="H26" s="182">
        <f t="shared" si="0"/>
        <v>0</v>
      </c>
      <c r="I26" s="183">
        <f t="shared" si="1"/>
        <v>0</v>
      </c>
      <c r="J26" s="183">
        <f t="shared" si="2"/>
        <v>0</v>
      </c>
    </row>
    <row r="27" spans="1:10" ht="20.25" customHeight="1" x14ac:dyDescent="0.2">
      <c r="A27" s="158" t="s">
        <v>163</v>
      </c>
      <c r="B27" s="174"/>
      <c r="C27" s="175"/>
      <c r="D27" s="176"/>
      <c r="E27" s="176"/>
      <c r="F27" s="176"/>
      <c r="G27" s="177"/>
      <c r="H27" s="182">
        <f t="shared" si="0"/>
        <v>0</v>
      </c>
      <c r="I27" s="183">
        <f t="shared" si="1"/>
        <v>0</v>
      </c>
      <c r="J27" s="183">
        <f t="shared" si="2"/>
        <v>0</v>
      </c>
    </row>
    <row r="28" spans="1:10" ht="20.25" customHeight="1" x14ac:dyDescent="0.2">
      <c r="A28" s="158" t="s">
        <v>164</v>
      </c>
      <c r="B28" s="174"/>
      <c r="C28" s="175"/>
      <c r="D28" s="176"/>
      <c r="E28" s="176"/>
      <c r="F28" s="176"/>
      <c r="G28" s="177"/>
      <c r="H28" s="182">
        <f t="shared" si="0"/>
        <v>0</v>
      </c>
      <c r="I28" s="183">
        <f t="shared" si="1"/>
        <v>0</v>
      </c>
      <c r="J28" s="183">
        <f t="shared" si="2"/>
        <v>0</v>
      </c>
    </row>
    <row r="29" spans="1:10" ht="20.25" customHeight="1" thickBot="1" x14ac:dyDescent="0.25">
      <c r="A29" s="158" t="s">
        <v>165</v>
      </c>
      <c r="B29" s="178"/>
      <c r="C29" s="179"/>
      <c r="D29" s="180"/>
      <c r="E29" s="180"/>
      <c r="F29" s="180"/>
      <c r="G29" s="181"/>
      <c r="H29" s="182">
        <f t="shared" si="0"/>
        <v>0</v>
      </c>
      <c r="I29" s="183">
        <f t="shared" si="1"/>
        <v>0</v>
      </c>
      <c r="J29" s="183">
        <f t="shared" si="2"/>
        <v>0</v>
      </c>
    </row>
    <row r="30" spans="1:10" ht="12" customHeight="1" x14ac:dyDescent="0.2"/>
    <row r="31" spans="1:10" ht="24.75" customHeight="1" x14ac:dyDescent="0.2">
      <c r="A31" s="366" t="s">
        <v>166</v>
      </c>
      <c r="B31" s="367"/>
      <c r="C31" s="368"/>
      <c r="D31" s="163">
        <f>SUM(J18:J29)</f>
        <v>0</v>
      </c>
      <c r="E31" s="369" t="s">
        <v>210</v>
      </c>
      <c r="F31" s="370"/>
      <c r="G31" s="370"/>
      <c r="H31" s="370"/>
      <c r="I31" s="370"/>
      <c r="J31" s="370"/>
    </row>
  </sheetData>
  <mergeCells count="10">
    <mergeCell ref="A31:C31"/>
    <mergeCell ref="E31:J31"/>
    <mergeCell ref="I3:J3"/>
    <mergeCell ref="I4:J4"/>
    <mergeCell ref="I5:J5"/>
    <mergeCell ref="A16:A17"/>
    <mergeCell ref="B16:G16"/>
    <mergeCell ref="H16:H17"/>
    <mergeCell ref="I16:I17"/>
    <mergeCell ref="J16:J17"/>
  </mergeCells>
  <phoneticPr fontId="4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B5B1B-C6C6-4235-8D8C-28EE4B059912}">
  <dimension ref="A1:J31"/>
  <sheetViews>
    <sheetView workbookViewId="0">
      <selection activeCell="I3" sqref="I3:J5"/>
    </sheetView>
  </sheetViews>
  <sheetFormatPr defaultColWidth="9" defaultRowHeight="13.2" x14ac:dyDescent="0.2"/>
  <cols>
    <col min="1" max="1" width="9" style="142"/>
    <col min="2" max="2" width="15.77734375" style="142" customWidth="1"/>
    <col min="3" max="7" width="13.6640625" style="142" customWidth="1"/>
    <col min="8" max="10" width="15.109375" style="142" customWidth="1"/>
    <col min="11" max="11" width="3.33203125" style="142" bestFit="1" customWidth="1"/>
    <col min="12" max="16384" width="9" style="142"/>
  </cols>
  <sheetData>
    <row r="1" spans="1:10" ht="18" customHeight="1" x14ac:dyDescent="0.2">
      <c r="A1" s="145" t="s">
        <v>196</v>
      </c>
      <c r="J1" s="143" t="s">
        <v>15</v>
      </c>
    </row>
    <row r="3" spans="1:10" ht="27" customHeight="1" x14ac:dyDescent="0.2">
      <c r="A3" s="144" t="s">
        <v>197</v>
      </c>
      <c r="H3" s="166" t="s">
        <v>205</v>
      </c>
      <c r="I3" s="422">
        <f>'第１号様式（申請書）'!G4</f>
        <v>0</v>
      </c>
      <c r="J3" s="422"/>
    </row>
    <row r="4" spans="1:10" ht="29.25" customHeight="1" x14ac:dyDescent="0.2">
      <c r="A4" s="145" t="s">
        <v>203</v>
      </c>
      <c r="H4" s="166" t="s">
        <v>3</v>
      </c>
      <c r="I4" s="372">
        <f>'第１号様式（申請書）'!G7</f>
        <v>0</v>
      </c>
      <c r="J4" s="372"/>
    </row>
    <row r="5" spans="1:10" ht="29.25" customHeight="1" x14ac:dyDescent="0.2">
      <c r="A5" s="145" t="s">
        <v>132</v>
      </c>
      <c r="H5" s="166" t="s">
        <v>21</v>
      </c>
      <c r="I5" s="372">
        <f>'第１号様式（申請書）'!G8</f>
        <v>0</v>
      </c>
      <c r="J5" s="372"/>
    </row>
    <row r="6" spans="1:10" ht="29.25" customHeight="1" thickBot="1" x14ac:dyDescent="0.25">
      <c r="A6" s="145"/>
    </row>
    <row r="7" spans="1:10" ht="15.75" customHeight="1" thickTop="1" x14ac:dyDescent="0.2">
      <c r="A7" s="146" t="s">
        <v>133</v>
      </c>
      <c r="B7" s="147"/>
      <c r="C7" s="147"/>
      <c r="D7" s="147"/>
      <c r="E7" s="147"/>
      <c r="F7" s="147"/>
      <c r="G7" s="147"/>
      <c r="H7" s="147"/>
      <c r="I7" s="148"/>
    </row>
    <row r="8" spans="1:10" ht="15.75" customHeight="1" x14ac:dyDescent="0.2">
      <c r="A8" s="149" t="s">
        <v>134</v>
      </c>
      <c r="B8" s="150"/>
      <c r="C8" s="150"/>
      <c r="D8" s="150"/>
      <c r="E8" s="150"/>
      <c r="F8" s="150"/>
      <c r="G8" s="150"/>
      <c r="H8" s="150"/>
      <c r="I8" s="151"/>
    </row>
    <row r="9" spans="1:10" ht="15.75" customHeight="1" x14ac:dyDescent="0.2">
      <c r="A9" s="149" t="s">
        <v>135</v>
      </c>
      <c r="B9" s="150"/>
      <c r="C9" s="150"/>
      <c r="D9" s="150"/>
      <c r="E9" s="150"/>
      <c r="F9" s="150"/>
      <c r="G9" s="150"/>
      <c r="H9" s="150"/>
      <c r="I9" s="151"/>
    </row>
    <row r="10" spans="1:10" ht="15.75" customHeight="1" x14ac:dyDescent="0.2">
      <c r="A10" s="149" t="s">
        <v>136</v>
      </c>
      <c r="B10" s="150"/>
      <c r="C10" s="150"/>
      <c r="D10" s="150"/>
      <c r="E10" s="150"/>
      <c r="F10" s="150"/>
      <c r="G10" s="150"/>
      <c r="H10" s="150"/>
      <c r="I10" s="151"/>
    </row>
    <row r="11" spans="1:10" ht="15.75" customHeight="1" x14ac:dyDescent="0.2">
      <c r="A11" s="149" t="s">
        <v>137</v>
      </c>
      <c r="B11" s="150"/>
      <c r="C11" s="150"/>
      <c r="D11" s="150"/>
      <c r="E11" s="150"/>
      <c r="F11" s="150"/>
      <c r="G11" s="150"/>
      <c r="H11" s="150"/>
      <c r="I11" s="151"/>
    </row>
    <row r="12" spans="1:10" ht="15.75" customHeight="1" thickBot="1" x14ac:dyDescent="0.25">
      <c r="A12" s="152" t="s">
        <v>209</v>
      </c>
      <c r="B12" s="153"/>
      <c r="C12" s="153"/>
      <c r="D12" s="153"/>
      <c r="E12" s="153"/>
      <c r="F12" s="153"/>
      <c r="G12" s="153"/>
      <c r="H12" s="153"/>
      <c r="I12" s="154"/>
    </row>
    <row r="13" spans="1:10" ht="20.25" customHeight="1" thickTop="1" thickBot="1" x14ac:dyDescent="0.25"/>
    <row r="14" spans="1:10" ht="20.25" customHeight="1" thickBot="1" x14ac:dyDescent="0.25">
      <c r="A14" s="155" t="s">
        <v>138</v>
      </c>
      <c r="B14" s="185"/>
      <c r="C14" s="156" t="s">
        <v>139</v>
      </c>
      <c r="D14" s="157"/>
      <c r="E14" s="158" t="s">
        <v>140</v>
      </c>
      <c r="F14" s="210">
        <f>'第２号様式（所要額調書）'!J62</f>
        <v>0</v>
      </c>
      <c r="G14" s="159" t="s">
        <v>141</v>
      </c>
      <c r="H14" s="160" t="s">
        <v>142</v>
      </c>
      <c r="I14" s="184">
        <f>'第２号様式（所要額調書）'!N62</f>
        <v>0</v>
      </c>
      <c r="J14" s="157" t="s">
        <v>139</v>
      </c>
    </row>
    <row r="15" spans="1:10" ht="20.25" customHeight="1" x14ac:dyDescent="0.2">
      <c r="A15" s="157"/>
      <c r="B15" s="157"/>
      <c r="C15" s="157"/>
      <c r="D15" s="157"/>
      <c r="E15" s="157"/>
      <c r="F15" s="157"/>
      <c r="G15" s="157"/>
      <c r="H15" s="157"/>
      <c r="I15" s="157"/>
      <c r="J15" s="157"/>
    </row>
    <row r="16" spans="1:10" ht="20.25" customHeight="1" x14ac:dyDescent="0.2">
      <c r="A16" s="373" t="s">
        <v>143</v>
      </c>
      <c r="B16" s="374" t="s">
        <v>144</v>
      </c>
      <c r="C16" s="374"/>
      <c r="D16" s="374"/>
      <c r="E16" s="374"/>
      <c r="F16" s="374"/>
      <c r="G16" s="374"/>
      <c r="H16" s="373" t="s">
        <v>145</v>
      </c>
      <c r="I16" s="373" t="s">
        <v>146</v>
      </c>
      <c r="J16" s="373" t="s">
        <v>147</v>
      </c>
    </row>
    <row r="17" spans="1:10" ht="20.25" customHeight="1" thickBot="1" x14ac:dyDescent="0.25">
      <c r="A17" s="373"/>
      <c r="B17" s="161" t="s">
        <v>148</v>
      </c>
      <c r="C17" s="162" t="s">
        <v>149</v>
      </c>
      <c r="D17" s="161" t="s">
        <v>150</v>
      </c>
      <c r="E17" s="161" t="s">
        <v>151</v>
      </c>
      <c r="F17" s="161" t="s">
        <v>152</v>
      </c>
      <c r="G17" s="161" t="s">
        <v>153</v>
      </c>
      <c r="H17" s="374"/>
      <c r="I17" s="374"/>
      <c r="J17" s="374"/>
    </row>
    <row r="18" spans="1:10" ht="20.25" customHeight="1" x14ac:dyDescent="0.2">
      <c r="A18" s="158" t="s">
        <v>154</v>
      </c>
      <c r="B18" s="170"/>
      <c r="C18" s="171"/>
      <c r="D18" s="172"/>
      <c r="E18" s="172"/>
      <c r="F18" s="172"/>
      <c r="G18" s="173"/>
      <c r="H18" s="182">
        <f>SUM(B18:G18)</f>
        <v>0</v>
      </c>
      <c r="I18" s="183">
        <f>ROUNDDOWN(H18*$B$14,0)</f>
        <v>0</v>
      </c>
      <c r="J18" s="183">
        <f>MIN(I18,$I$14)</f>
        <v>0</v>
      </c>
    </row>
    <row r="19" spans="1:10" ht="20.25" customHeight="1" x14ac:dyDescent="0.2">
      <c r="A19" s="158" t="s">
        <v>155</v>
      </c>
      <c r="B19" s="174"/>
      <c r="C19" s="175"/>
      <c r="D19" s="176"/>
      <c r="E19" s="176"/>
      <c r="F19" s="176"/>
      <c r="G19" s="177"/>
      <c r="H19" s="182">
        <f t="shared" ref="H19:H29" si="0">SUM(B19:G19)</f>
        <v>0</v>
      </c>
      <c r="I19" s="183">
        <f t="shared" ref="I19:I29" si="1">ROUNDDOWN(H19*$B$14,0)</f>
        <v>0</v>
      </c>
      <c r="J19" s="183">
        <f t="shared" ref="J19:J29" si="2">MIN(I19,$I$14)</f>
        <v>0</v>
      </c>
    </row>
    <row r="20" spans="1:10" ht="20.25" customHeight="1" x14ac:dyDescent="0.2">
      <c r="A20" s="158" t="s">
        <v>156</v>
      </c>
      <c r="B20" s="174"/>
      <c r="C20" s="175"/>
      <c r="D20" s="176"/>
      <c r="E20" s="176"/>
      <c r="F20" s="176"/>
      <c r="G20" s="177"/>
      <c r="H20" s="182">
        <f t="shared" si="0"/>
        <v>0</v>
      </c>
      <c r="I20" s="183">
        <f t="shared" si="1"/>
        <v>0</v>
      </c>
      <c r="J20" s="183">
        <f>MIN(I20,$I$14)</f>
        <v>0</v>
      </c>
    </row>
    <row r="21" spans="1:10" ht="20.25" customHeight="1" x14ac:dyDescent="0.2">
      <c r="A21" s="158" t="s">
        <v>157</v>
      </c>
      <c r="B21" s="174"/>
      <c r="C21" s="175"/>
      <c r="D21" s="176"/>
      <c r="E21" s="176"/>
      <c r="F21" s="176"/>
      <c r="G21" s="177"/>
      <c r="H21" s="182">
        <f t="shared" si="0"/>
        <v>0</v>
      </c>
      <c r="I21" s="183">
        <f t="shared" si="1"/>
        <v>0</v>
      </c>
      <c r="J21" s="183">
        <f t="shared" si="2"/>
        <v>0</v>
      </c>
    </row>
    <row r="22" spans="1:10" ht="20.25" customHeight="1" x14ac:dyDescent="0.2">
      <c r="A22" s="158" t="s">
        <v>158</v>
      </c>
      <c r="B22" s="174"/>
      <c r="C22" s="175"/>
      <c r="D22" s="176"/>
      <c r="E22" s="176"/>
      <c r="F22" s="176"/>
      <c r="G22" s="177"/>
      <c r="H22" s="182">
        <f t="shared" si="0"/>
        <v>0</v>
      </c>
      <c r="I22" s="183">
        <f t="shared" si="1"/>
        <v>0</v>
      </c>
      <c r="J22" s="183">
        <f>MIN(I22,$I$14)</f>
        <v>0</v>
      </c>
    </row>
    <row r="23" spans="1:10" ht="20.25" customHeight="1" x14ac:dyDescent="0.2">
      <c r="A23" s="158" t="s">
        <v>159</v>
      </c>
      <c r="B23" s="174"/>
      <c r="C23" s="175"/>
      <c r="D23" s="176"/>
      <c r="E23" s="176"/>
      <c r="F23" s="176"/>
      <c r="G23" s="177"/>
      <c r="H23" s="182">
        <f t="shared" si="0"/>
        <v>0</v>
      </c>
      <c r="I23" s="183">
        <f t="shared" si="1"/>
        <v>0</v>
      </c>
      <c r="J23" s="183">
        <f t="shared" si="2"/>
        <v>0</v>
      </c>
    </row>
    <row r="24" spans="1:10" ht="20.25" customHeight="1" x14ac:dyDescent="0.2">
      <c r="A24" s="158" t="s">
        <v>160</v>
      </c>
      <c r="B24" s="174"/>
      <c r="C24" s="175"/>
      <c r="D24" s="176"/>
      <c r="E24" s="176"/>
      <c r="F24" s="176"/>
      <c r="G24" s="177"/>
      <c r="H24" s="182">
        <f t="shared" si="0"/>
        <v>0</v>
      </c>
      <c r="I24" s="183">
        <f t="shared" si="1"/>
        <v>0</v>
      </c>
      <c r="J24" s="183">
        <f t="shared" si="2"/>
        <v>0</v>
      </c>
    </row>
    <row r="25" spans="1:10" ht="20.25" customHeight="1" x14ac:dyDescent="0.2">
      <c r="A25" s="158" t="s">
        <v>161</v>
      </c>
      <c r="B25" s="174"/>
      <c r="C25" s="175"/>
      <c r="D25" s="176"/>
      <c r="E25" s="176"/>
      <c r="F25" s="176"/>
      <c r="G25" s="177"/>
      <c r="H25" s="182">
        <f t="shared" si="0"/>
        <v>0</v>
      </c>
      <c r="I25" s="183">
        <f t="shared" si="1"/>
        <v>0</v>
      </c>
      <c r="J25" s="183">
        <f t="shared" si="2"/>
        <v>0</v>
      </c>
    </row>
    <row r="26" spans="1:10" ht="20.25" customHeight="1" x14ac:dyDescent="0.2">
      <c r="A26" s="158" t="s">
        <v>162</v>
      </c>
      <c r="B26" s="174"/>
      <c r="C26" s="175"/>
      <c r="D26" s="176"/>
      <c r="E26" s="176"/>
      <c r="F26" s="176"/>
      <c r="G26" s="177"/>
      <c r="H26" s="182">
        <f t="shared" si="0"/>
        <v>0</v>
      </c>
      <c r="I26" s="183">
        <f t="shared" si="1"/>
        <v>0</v>
      </c>
      <c r="J26" s="183">
        <f t="shared" si="2"/>
        <v>0</v>
      </c>
    </row>
    <row r="27" spans="1:10" ht="20.25" customHeight="1" x14ac:dyDescent="0.2">
      <c r="A27" s="158" t="s">
        <v>163</v>
      </c>
      <c r="B27" s="174"/>
      <c r="C27" s="175"/>
      <c r="D27" s="176"/>
      <c r="E27" s="176"/>
      <c r="F27" s="176"/>
      <c r="G27" s="177"/>
      <c r="H27" s="182">
        <f t="shared" si="0"/>
        <v>0</v>
      </c>
      <c r="I27" s="183">
        <f t="shared" si="1"/>
        <v>0</v>
      </c>
      <c r="J27" s="183">
        <f t="shared" si="2"/>
        <v>0</v>
      </c>
    </row>
    <row r="28" spans="1:10" ht="20.25" customHeight="1" x14ac:dyDescent="0.2">
      <c r="A28" s="158" t="s">
        <v>164</v>
      </c>
      <c r="B28" s="174"/>
      <c r="C28" s="175"/>
      <c r="D28" s="176"/>
      <c r="E28" s="176"/>
      <c r="F28" s="176"/>
      <c r="G28" s="177"/>
      <c r="H28" s="182">
        <f t="shared" si="0"/>
        <v>0</v>
      </c>
      <c r="I28" s="183">
        <f t="shared" si="1"/>
        <v>0</v>
      </c>
      <c r="J28" s="183">
        <f t="shared" si="2"/>
        <v>0</v>
      </c>
    </row>
    <row r="29" spans="1:10" ht="20.25" customHeight="1" thickBot="1" x14ac:dyDescent="0.25">
      <c r="A29" s="158" t="s">
        <v>165</v>
      </c>
      <c r="B29" s="178"/>
      <c r="C29" s="179"/>
      <c r="D29" s="180"/>
      <c r="E29" s="180"/>
      <c r="F29" s="180"/>
      <c r="G29" s="181"/>
      <c r="H29" s="182">
        <f t="shared" si="0"/>
        <v>0</v>
      </c>
      <c r="I29" s="183">
        <f t="shared" si="1"/>
        <v>0</v>
      </c>
      <c r="J29" s="183">
        <f t="shared" si="2"/>
        <v>0</v>
      </c>
    </row>
    <row r="30" spans="1:10" ht="12" customHeight="1" x14ac:dyDescent="0.2"/>
    <row r="31" spans="1:10" ht="24.75" customHeight="1" x14ac:dyDescent="0.2">
      <c r="A31" s="366" t="s">
        <v>166</v>
      </c>
      <c r="B31" s="367"/>
      <c r="C31" s="368"/>
      <c r="D31" s="163">
        <f>SUM(J18:J29)</f>
        <v>0</v>
      </c>
      <c r="E31" s="369" t="s">
        <v>210</v>
      </c>
      <c r="F31" s="370"/>
      <c r="G31" s="370"/>
      <c r="H31" s="370"/>
      <c r="I31" s="370"/>
      <c r="J31" s="370"/>
    </row>
  </sheetData>
  <mergeCells count="10">
    <mergeCell ref="A31:C31"/>
    <mergeCell ref="E31:J31"/>
    <mergeCell ref="I3:J3"/>
    <mergeCell ref="I4:J4"/>
    <mergeCell ref="I5:J5"/>
    <mergeCell ref="A16:A17"/>
    <mergeCell ref="B16:G16"/>
    <mergeCell ref="H16:H17"/>
    <mergeCell ref="I16:I17"/>
    <mergeCell ref="J16:J17"/>
  </mergeCells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27</vt:i4>
      </vt:variant>
      <vt:variant>
        <vt:lpstr>名前付き一覧</vt:lpstr>
      </vt:variant>
      <vt:variant>
        <vt:i4>4</vt:i4>
      </vt:variant>
    </vt:vector>
  </HeadingPairs>
  <TitlesOfParts>
    <vt:vector size="31" baseType="lpstr">
      <vt:lpstr>（記載例）第２号様式（所要額調書）</vt:lpstr>
      <vt:lpstr>（記載例）第３号様式（収支予算書）</vt:lpstr>
      <vt:lpstr>（記載例）第４号様式（年間サービス費）1</vt:lpstr>
      <vt:lpstr>第１号様式（申請書）</vt:lpstr>
      <vt:lpstr>第５号様式(事業概要書)</vt:lpstr>
      <vt:lpstr>第２号様式（所要額調書）</vt:lpstr>
      <vt:lpstr>第３号様式（収支予算書）</vt:lpstr>
      <vt:lpstr>第４号様式（年間サービス費）1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'第１号様式（申請書）'!Print_Area</vt:lpstr>
      <vt:lpstr>'第２号様式（所要額調書）'!Print_Area</vt:lpstr>
      <vt:lpstr>'第３号様式（収支予算書）'!Print_Area</vt:lpstr>
      <vt:lpstr>'第５号様式(事業概要書)'!Print_Area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2026-09-28T02:02:24Z</dcterms:modified>
</cp:coreProperties>
</file>