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FF848835-B936-4DB5-917B-E9238BB22C69}" xr6:coauthVersionLast="47" xr6:coauthVersionMax="47" xr10:uidLastSave="{00000000-0000-0000-0000-000000000000}"/>
  <bookViews>
    <workbookView xWindow="-108" yWindow="-108" windowWidth="23256" windowHeight="13896" xr2:uid="{00000000-000D-0000-FFFF-FFFF00000000}"/>
  </bookViews>
  <sheets>
    <sheet name="補助金交付請求書" sheetId="13" r:id="rId1"/>
    <sheet name="概算払・前金払請求書" sheetId="12" r:id="rId2"/>
    <sheet name="交付決定通知" sheetId="8" state="hidden" r:id="rId3"/>
    <sheet name="請求書【交付決定】" sheetId="1" state="hidden" r:id="rId4"/>
    <sheet name="請求書【確定】" sheetId="6" state="hidden" r:id="rId5"/>
    <sheet name="交付決定・確定額一覧" sheetId="3" state="hidden" r:id="rId6"/>
    <sheet name="日付・番号" sheetId="9" state="hidden" r:id="rId7"/>
    <sheet name="施設情報一覧_R07市内特定教育・保育施設一覧より転記" sheetId="2" state="hidden" r:id="rId8"/>
  </sheets>
  <definedNames>
    <definedName name="_xlnm._FilterDatabase" localSheetId="5" hidden="1">交付決定・確定額一覧!$A$2:$AB$39</definedName>
    <definedName name="_xlnm._FilterDatabase" localSheetId="6" hidden="1">日付・番号!$A$3:$AP$40</definedName>
    <definedName name="_xlnm.Print_Area" localSheetId="1">概算払・前金払請求書!$A$1:$T$28</definedName>
    <definedName name="_xlnm.Print_Area" localSheetId="2">交付決定通知!$A$1:$T$26</definedName>
    <definedName name="_xlnm.Print_Area" localSheetId="4">請求書【確定】!$A$1:$T$29</definedName>
    <definedName name="_xlnm.Print_Area" localSheetId="3">請求書【交付決定】!$A$1:$T$27</definedName>
    <definedName name="_xlnm.Print_Area" localSheetId="0">補助金交付請求書!$A$1:$T$29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 r="A1" i="6"/>
  <c r="A16" i="6"/>
  <c r="A13" i="6"/>
  <c r="N3" i="8" l="1"/>
  <c r="AT2" i="9" l="1"/>
  <c r="AS2" i="9"/>
  <c r="AR2" i="9"/>
  <c r="AQ2" i="9"/>
  <c r="AP2" i="9"/>
  <c r="AO2" i="9"/>
  <c r="AN2" i="9"/>
  <c r="AM2" i="9"/>
  <c r="AL2" i="9"/>
  <c r="AK2" i="9"/>
  <c r="AJ2" i="9"/>
  <c r="AI2" i="9"/>
  <c r="AH2" i="9"/>
  <c r="AG2" i="9"/>
  <c r="AF2" i="9"/>
  <c r="AE2" i="9"/>
  <c r="AD2" i="9"/>
  <c r="AC2" i="9"/>
  <c r="AB2" i="9"/>
  <c r="AA2" i="9"/>
  <c r="Z2" i="9"/>
  <c r="Y2" i="9"/>
  <c r="X2" i="9"/>
  <c r="W2" i="9"/>
  <c r="V2" i="9"/>
  <c r="U2" i="9"/>
  <c r="T2" i="9"/>
  <c r="S2" i="9"/>
  <c r="R2" i="9"/>
  <c r="Q2" i="9"/>
  <c r="P2" i="9"/>
  <c r="O2" i="9"/>
  <c r="N2" i="9"/>
  <c r="M2" i="9"/>
  <c r="L2" i="9"/>
  <c r="K2" i="9"/>
  <c r="J2" i="9"/>
  <c r="I2" i="9"/>
  <c r="H2" i="9"/>
  <c r="G2" i="9"/>
  <c r="F2" i="9"/>
  <c r="E2" i="9"/>
  <c r="D2" i="9"/>
  <c r="C2" i="9"/>
  <c r="B2" i="9"/>
  <c r="G21" i="8" l="1"/>
  <c r="G19" i="8" l="1"/>
  <c r="A16" i="8"/>
  <c r="E8" i="8"/>
  <c r="W9" i="8"/>
  <c r="W10" i="8" s="1"/>
  <c r="N2" i="8" s="1"/>
  <c r="E6" i="8"/>
  <c r="E5" i="8"/>
  <c r="Z23" i="3" l="1"/>
  <c r="U39" i="3" l="1"/>
  <c r="T39" i="3"/>
  <c r="V29" i="3"/>
  <c r="V30" i="3"/>
  <c r="V31" i="3"/>
  <c r="V32" i="3"/>
  <c r="V33" i="3"/>
  <c r="V34" i="3"/>
  <c r="V35" i="3"/>
  <c r="V36" i="3"/>
  <c r="V37" i="3"/>
  <c r="V38" i="3"/>
  <c r="V28" i="3"/>
  <c r="T4" i="3"/>
  <c r="U4" i="3"/>
  <c r="T5" i="3"/>
  <c r="U5" i="3"/>
  <c r="T6" i="3"/>
  <c r="U6" i="3"/>
  <c r="T7" i="3"/>
  <c r="U7" i="3"/>
  <c r="T8" i="3"/>
  <c r="U8" i="3"/>
  <c r="T9" i="3"/>
  <c r="U9" i="3"/>
  <c r="T10" i="3"/>
  <c r="U10" i="3"/>
  <c r="T11" i="3"/>
  <c r="U11" i="3"/>
  <c r="T12" i="3"/>
  <c r="U12" i="3"/>
  <c r="T13" i="3"/>
  <c r="U13" i="3"/>
  <c r="T14" i="3"/>
  <c r="U14" i="3"/>
  <c r="T15" i="3"/>
  <c r="U15" i="3"/>
  <c r="T16" i="3"/>
  <c r="U16" i="3"/>
  <c r="T17" i="3"/>
  <c r="U17" i="3"/>
  <c r="T18" i="3"/>
  <c r="U18" i="3"/>
  <c r="T19" i="3"/>
  <c r="U19" i="3"/>
  <c r="T20" i="3"/>
  <c r="U20" i="3"/>
  <c r="T21" i="3"/>
  <c r="U21" i="3"/>
  <c r="T22" i="3"/>
  <c r="U22" i="3"/>
  <c r="T23" i="3"/>
  <c r="U23" i="3"/>
  <c r="T24" i="3"/>
  <c r="F24" i="6" s="1"/>
  <c r="U24" i="3"/>
  <c r="T25" i="3"/>
  <c r="U25" i="3"/>
  <c r="T26" i="3"/>
  <c r="U26" i="3"/>
  <c r="T27" i="3"/>
  <c r="U27" i="3"/>
  <c r="U3" i="3"/>
  <c r="T3" i="3"/>
  <c r="F23" i="6"/>
  <c r="F22" i="6"/>
  <c r="W4" i="3"/>
  <c r="X4" i="3"/>
  <c r="Y4" i="3"/>
  <c r="Z4" i="3"/>
  <c r="AA4" i="3"/>
  <c r="AB4" i="3"/>
  <c r="W5" i="3"/>
  <c r="X5" i="3"/>
  <c r="Y5" i="3"/>
  <c r="Z5" i="3"/>
  <c r="AA5" i="3"/>
  <c r="AB5" i="3"/>
  <c r="W6" i="3"/>
  <c r="X6" i="3"/>
  <c r="Y6" i="3"/>
  <c r="Z6" i="3"/>
  <c r="AA6" i="3"/>
  <c r="AB6" i="3"/>
  <c r="W7" i="3"/>
  <c r="X7" i="3"/>
  <c r="Y7" i="3"/>
  <c r="Z7" i="3"/>
  <c r="AA7" i="3"/>
  <c r="AB7" i="3"/>
  <c r="W8" i="3"/>
  <c r="X8" i="3"/>
  <c r="Y8" i="3"/>
  <c r="Z8" i="3"/>
  <c r="AA8" i="3"/>
  <c r="AB8" i="3"/>
  <c r="W9" i="3"/>
  <c r="X9" i="3"/>
  <c r="Y9" i="3"/>
  <c r="Z9" i="3"/>
  <c r="AA9" i="3"/>
  <c r="AB9" i="3"/>
  <c r="W10" i="3"/>
  <c r="X10" i="3"/>
  <c r="Y10" i="3"/>
  <c r="Z10" i="3"/>
  <c r="AA10" i="3"/>
  <c r="AB10" i="3"/>
  <c r="W11" i="3"/>
  <c r="X11" i="3"/>
  <c r="Y11" i="3"/>
  <c r="Z11" i="3"/>
  <c r="AA11" i="3"/>
  <c r="AB11" i="3"/>
  <c r="W12" i="3"/>
  <c r="X12" i="3"/>
  <c r="Y12" i="3"/>
  <c r="Z12" i="3"/>
  <c r="AA12" i="3"/>
  <c r="AB12" i="3"/>
  <c r="W13" i="3"/>
  <c r="X13" i="3"/>
  <c r="Y13" i="3"/>
  <c r="Z13" i="3"/>
  <c r="AA13" i="3"/>
  <c r="AB13" i="3"/>
  <c r="W14" i="3"/>
  <c r="X14" i="3"/>
  <c r="Y14" i="3"/>
  <c r="Z14" i="3"/>
  <c r="AA14" i="3"/>
  <c r="AB14" i="3"/>
  <c r="W15" i="3"/>
  <c r="X15" i="3"/>
  <c r="Y15" i="3"/>
  <c r="Z15" i="3"/>
  <c r="AA15" i="3"/>
  <c r="AB15" i="3"/>
  <c r="W16" i="3"/>
  <c r="X16" i="3"/>
  <c r="Y16" i="3"/>
  <c r="Z16" i="3"/>
  <c r="AA16" i="3"/>
  <c r="AB16" i="3"/>
  <c r="W17" i="3"/>
  <c r="X17" i="3"/>
  <c r="Y17" i="3"/>
  <c r="Z17" i="3"/>
  <c r="AA17" i="3"/>
  <c r="AB17" i="3"/>
  <c r="W18" i="3"/>
  <c r="X18" i="3"/>
  <c r="Y18" i="3"/>
  <c r="Z18" i="3"/>
  <c r="AA18" i="3"/>
  <c r="AB18" i="3"/>
  <c r="W19" i="3"/>
  <c r="X19" i="3"/>
  <c r="Y19" i="3"/>
  <c r="Z19" i="3"/>
  <c r="AA19" i="3"/>
  <c r="AB19" i="3"/>
  <c r="W20" i="3"/>
  <c r="X20" i="3"/>
  <c r="Y20" i="3"/>
  <c r="Z20" i="3"/>
  <c r="AA20" i="3"/>
  <c r="AB20" i="3"/>
  <c r="W21" i="3"/>
  <c r="X21" i="3"/>
  <c r="Y21" i="3"/>
  <c r="Z21" i="3"/>
  <c r="AA21" i="3"/>
  <c r="AB21" i="3"/>
  <c r="W22" i="3"/>
  <c r="X22" i="3"/>
  <c r="Y22" i="3"/>
  <c r="Z22" i="3"/>
  <c r="AA22" i="3"/>
  <c r="AB22" i="3"/>
  <c r="W23" i="3"/>
  <c r="X23" i="3"/>
  <c r="Y23" i="3"/>
  <c r="AA23" i="3"/>
  <c r="AB23" i="3"/>
  <c r="W24" i="3"/>
  <c r="X24" i="3"/>
  <c r="Y24" i="3"/>
  <c r="Z24" i="3"/>
  <c r="AA24" i="3"/>
  <c r="AB24" i="3"/>
  <c r="W25" i="3"/>
  <c r="X25" i="3"/>
  <c r="Y25" i="3"/>
  <c r="Z25" i="3"/>
  <c r="AA25" i="3"/>
  <c r="AB25" i="3"/>
  <c r="W26" i="3"/>
  <c r="X26" i="3"/>
  <c r="Y26" i="3"/>
  <c r="Z26" i="3"/>
  <c r="AA26" i="3"/>
  <c r="AB26" i="3"/>
  <c r="W27" i="3"/>
  <c r="X27" i="3"/>
  <c r="Y27" i="3"/>
  <c r="Z27" i="3"/>
  <c r="AA27" i="3"/>
  <c r="AB27" i="3"/>
  <c r="W28" i="3"/>
  <c r="X28" i="3"/>
  <c r="Y28" i="3"/>
  <c r="Z28" i="3"/>
  <c r="AA28" i="3"/>
  <c r="AB28" i="3"/>
  <c r="W29" i="3"/>
  <c r="X29" i="3"/>
  <c r="Y29" i="3"/>
  <c r="Z29" i="3"/>
  <c r="AA29" i="3"/>
  <c r="AB29" i="3"/>
  <c r="W30" i="3"/>
  <c r="X30" i="3"/>
  <c r="Y30" i="3"/>
  <c r="Z30" i="3"/>
  <c r="AA30" i="3"/>
  <c r="AB30" i="3"/>
  <c r="W31" i="3"/>
  <c r="X31" i="3"/>
  <c r="Y31" i="3"/>
  <c r="Z31" i="3"/>
  <c r="AA31" i="3"/>
  <c r="AB31" i="3"/>
  <c r="W32" i="3"/>
  <c r="X32" i="3"/>
  <c r="Y32" i="3"/>
  <c r="Z32" i="3"/>
  <c r="AA32" i="3"/>
  <c r="AB32" i="3"/>
  <c r="W33" i="3"/>
  <c r="X33" i="3"/>
  <c r="Y33" i="3"/>
  <c r="Z33" i="3"/>
  <c r="AA33" i="3"/>
  <c r="AB33" i="3"/>
  <c r="W34" i="3"/>
  <c r="X34" i="3"/>
  <c r="Y34" i="3"/>
  <c r="Z34" i="3"/>
  <c r="AA34" i="3"/>
  <c r="AB34" i="3"/>
  <c r="W35" i="3"/>
  <c r="X35" i="3"/>
  <c r="Y35" i="3"/>
  <c r="Z35" i="3"/>
  <c r="AA35" i="3"/>
  <c r="AB35" i="3"/>
  <c r="W36" i="3"/>
  <c r="X36" i="3"/>
  <c r="Y36" i="3"/>
  <c r="Z36" i="3"/>
  <c r="AA36" i="3"/>
  <c r="AB36" i="3"/>
  <c r="W37" i="3"/>
  <c r="X37" i="3"/>
  <c r="Y37" i="3"/>
  <c r="Z37" i="3"/>
  <c r="AA37" i="3"/>
  <c r="AB37" i="3"/>
  <c r="W38" i="3"/>
  <c r="X38" i="3"/>
  <c r="Y38" i="3"/>
  <c r="Z38" i="3"/>
  <c r="AA38" i="3"/>
  <c r="AB38" i="3"/>
  <c r="W39" i="3"/>
  <c r="X39" i="3"/>
  <c r="Y39" i="3"/>
  <c r="Z39" i="3"/>
  <c r="AA39" i="3"/>
  <c r="AB39" i="3"/>
  <c r="W3" i="3"/>
  <c r="X3" i="3"/>
  <c r="Y3" i="3"/>
  <c r="Z3" i="3"/>
  <c r="AA3" i="3"/>
  <c r="AB3" i="3"/>
  <c r="F19" i="6"/>
  <c r="L10" i="6"/>
  <c r="W8" i="6"/>
  <c r="L8" i="6"/>
  <c r="L7" i="6"/>
  <c r="F22" i="1"/>
  <c r="F21" i="6" l="1"/>
  <c r="F25" i="6"/>
  <c r="W9" i="6"/>
  <c r="P20" i="6" s="1"/>
  <c r="W8" i="1"/>
  <c r="L8" i="1"/>
  <c r="L7" i="1"/>
  <c r="F19" i="1"/>
  <c r="L10" i="1"/>
  <c r="W9" i="1" l="1"/>
  <c r="A13" i="1"/>
  <c r="A16" i="1"/>
  <c r="F21" i="1"/>
  <c r="P20" i="1"/>
  <c r="G3" i="2"/>
  <c r="G4" i="2"/>
  <c r="G5" i="2"/>
  <c r="G6" i="2"/>
  <c r="G7" i="2"/>
  <c r="G8" i="2"/>
  <c r="G9" i="2"/>
  <c r="G10" i="2"/>
  <c r="G11" i="2"/>
  <c r="G12" i="2"/>
  <c r="G13" i="2"/>
  <c r="L9" i="6" s="1"/>
  <c r="G14" i="2"/>
  <c r="G15" i="2"/>
  <c r="G16" i="2"/>
  <c r="G17" i="2"/>
  <c r="G18" i="2"/>
  <c r="G19" i="2"/>
  <c r="G20" i="2"/>
  <c r="G21" i="2"/>
  <c r="G22" i="2"/>
  <c r="G23" i="2"/>
  <c r="G24" i="2"/>
  <c r="G25" i="2"/>
  <c r="E7" i="8" s="1"/>
  <c r="G26" i="2"/>
  <c r="G27" i="2"/>
  <c r="G28" i="2"/>
  <c r="G29" i="2"/>
  <c r="G30" i="2"/>
  <c r="G31" i="2"/>
  <c r="G32" i="2"/>
  <c r="G33" i="2"/>
  <c r="G34" i="2"/>
  <c r="G35" i="2"/>
  <c r="G36" i="2"/>
  <c r="G37" i="2"/>
  <c r="G38" i="2"/>
  <c r="G2" i="2"/>
  <c r="L9" i="1" l="1"/>
</calcChain>
</file>

<file path=xl/sharedStrings.xml><?xml version="1.0" encoding="utf-8"?>
<sst xmlns="http://schemas.openxmlformats.org/spreadsheetml/2006/main" count="584" uniqueCount="242">
  <si>
    <t>２　指令番号</t>
  </si>
  <si>
    <t>金融機関名</t>
  </si>
  <si>
    <t>預金区分</t>
  </si>
  <si>
    <t>１普通・２当座・３貯蓄</t>
  </si>
  <si>
    <t>口座名義</t>
  </si>
  <si>
    <t>口座番号</t>
  </si>
  <si>
    <t>補助事業者住所</t>
    <phoneticPr fontId="2"/>
  </si>
  <si>
    <t>補助事業者氏名</t>
    <phoneticPr fontId="2"/>
  </si>
  <si>
    <t>（代表者名）</t>
    <phoneticPr fontId="2"/>
  </si>
  <si>
    <t>（施設名）</t>
    <phoneticPr fontId="2"/>
  </si>
  <si>
    <t>１　指令年月日</t>
    <phoneticPr fontId="2"/>
  </si>
  <si>
    <t>習志野市指令</t>
    <phoneticPr fontId="2"/>
  </si>
  <si>
    <t>※ ６については、必要がある場合に記載してください</t>
    <phoneticPr fontId="2"/>
  </si>
  <si>
    <r>
      <t>４　概算払</t>
    </r>
    <r>
      <rPr>
        <strike/>
        <sz val="12"/>
        <color theme="1"/>
        <rFont val="ＭＳ 明朝"/>
        <family val="1"/>
        <charset val="128"/>
      </rPr>
      <t xml:space="preserve">・前金払
</t>
    </r>
    <r>
      <rPr>
        <sz val="12"/>
        <color theme="1"/>
        <rFont val="ＭＳ 明朝"/>
        <family val="1"/>
        <charset val="128"/>
      </rPr>
      <t>　　請求額</t>
    </r>
    <phoneticPr fontId="2"/>
  </si>
  <si>
    <t>法人の運営上必要なため。</t>
    <phoneticPr fontId="2"/>
  </si>
  <si>
    <t>３　補助事業等の
    名称</t>
    <phoneticPr fontId="2"/>
  </si>
  <si>
    <t>　習志野市長　様</t>
    <rPh sb="1" eb="5">
      <t>ナラシノシ</t>
    </rPh>
    <rPh sb="5" eb="6">
      <t>チョウ</t>
    </rPh>
    <rPh sb="7" eb="8">
      <t>サマ</t>
    </rPh>
    <phoneticPr fontId="2"/>
  </si>
  <si>
    <t>令和　　年　　月　　日　</t>
    <rPh sb="0" eb="2">
      <t>レイワ</t>
    </rPh>
    <rPh sb="4" eb="5">
      <t>ネン</t>
    </rPh>
    <rPh sb="7" eb="8">
      <t>ガツ</t>
    </rPh>
    <rPh sb="10" eb="11">
      <t>ニチ</t>
    </rPh>
    <phoneticPr fontId="2"/>
  </si>
  <si>
    <t>かすみ保育園</t>
    <rPh sb="3" eb="6">
      <t>ホイクエン</t>
    </rPh>
    <phoneticPr fontId="1"/>
  </si>
  <si>
    <t>若松すずみ保育園</t>
    <rPh sb="0" eb="2">
      <t>ワカマツ</t>
    </rPh>
    <rPh sb="5" eb="8">
      <t>ホイクエン</t>
    </rPh>
    <phoneticPr fontId="1"/>
  </si>
  <si>
    <t>明徳そでにの保育園</t>
    <rPh sb="0" eb="2">
      <t>メイトク</t>
    </rPh>
    <rPh sb="6" eb="9">
      <t>ホイクエン</t>
    </rPh>
    <phoneticPr fontId="1"/>
  </si>
  <si>
    <t>アスクかなでのもり保育園</t>
    <rPh sb="9" eb="12">
      <t>ホイクエン</t>
    </rPh>
    <phoneticPr fontId="1"/>
  </si>
  <si>
    <t>アスクかなでのもり第二保育園</t>
    <rPh sb="9" eb="11">
      <t>ダイニ</t>
    </rPh>
    <rPh sb="11" eb="14">
      <t>ホイクエン</t>
    </rPh>
    <phoneticPr fontId="1"/>
  </si>
  <si>
    <t>キッズガーデン奏の杜園</t>
    <rPh sb="7" eb="8">
      <t>カナデ</t>
    </rPh>
    <rPh sb="9" eb="10">
      <t>モリ</t>
    </rPh>
    <rPh sb="10" eb="11">
      <t>エン</t>
    </rPh>
    <phoneticPr fontId="1"/>
  </si>
  <si>
    <t>谷津みのり保育園</t>
    <rPh sb="0" eb="2">
      <t>ヤツ</t>
    </rPh>
    <rPh sb="5" eb="8">
      <t>ホイクエン</t>
    </rPh>
    <phoneticPr fontId="1"/>
  </si>
  <si>
    <t>そらまめ保育園かなでの杜</t>
    <rPh sb="4" eb="7">
      <t>ホイクエン</t>
    </rPh>
    <rPh sb="11" eb="12">
      <t>モリ</t>
    </rPh>
    <phoneticPr fontId="1"/>
  </si>
  <si>
    <t>ブレーメン津田沼保育園</t>
    <rPh sb="5" eb="8">
      <t>ツダヌマ</t>
    </rPh>
    <rPh sb="8" eb="11">
      <t>ホイクエン</t>
    </rPh>
    <phoneticPr fontId="1"/>
  </si>
  <si>
    <t>菊田みのり保育園</t>
    <rPh sb="0" eb="2">
      <t>キクタ</t>
    </rPh>
    <rPh sb="5" eb="8">
      <t>ホイクエン</t>
    </rPh>
    <phoneticPr fontId="1"/>
  </si>
  <si>
    <t>ＣＯＯ本大久保保育園</t>
    <rPh sb="3" eb="4">
      <t>モト</t>
    </rPh>
    <rPh sb="4" eb="7">
      <t>オオクボ</t>
    </rPh>
    <rPh sb="7" eb="9">
      <t>ホイク</t>
    </rPh>
    <rPh sb="9" eb="10">
      <t>エン</t>
    </rPh>
    <phoneticPr fontId="1"/>
  </si>
  <si>
    <t>京進のほいくえんＨＯＰＰＡ津田沼ザ・タワー</t>
    <rPh sb="0" eb="1">
      <t>ケイ</t>
    </rPh>
    <rPh sb="1" eb="2">
      <t>シン</t>
    </rPh>
    <rPh sb="13" eb="16">
      <t>ツダヌマ</t>
    </rPh>
    <phoneticPr fontId="1"/>
  </si>
  <si>
    <t>実籾保育園</t>
    <rPh sb="0" eb="2">
      <t>ミモミ</t>
    </rPh>
    <rPh sb="2" eb="5">
      <t>ホイクエン</t>
    </rPh>
    <phoneticPr fontId="1"/>
  </si>
  <si>
    <t>そらまめ保育園津田沼駅前</t>
    <rPh sb="4" eb="7">
      <t>ホイクエン</t>
    </rPh>
    <rPh sb="7" eb="11">
      <t>ツダヌマエキ</t>
    </rPh>
    <rPh sb="11" eb="12">
      <t>マエ</t>
    </rPh>
    <phoneticPr fontId="1"/>
  </si>
  <si>
    <t>クニナ奏の杜保育園</t>
    <rPh sb="3" eb="4">
      <t>カナデ</t>
    </rPh>
    <rPh sb="5" eb="6">
      <t>モリ</t>
    </rPh>
    <rPh sb="6" eb="9">
      <t>ホイクエン</t>
    </rPh>
    <phoneticPr fontId="1"/>
  </si>
  <si>
    <t>リトルガーデンインターナショナル新習志野保育園</t>
    <rPh sb="16" eb="17">
      <t>シン</t>
    </rPh>
    <rPh sb="17" eb="20">
      <t>ナラシノ</t>
    </rPh>
    <rPh sb="20" eb="23">
      <t>ホイクエン</t>
    </rPh>
    <phoneticPr fontId="1"/>
  </si>
  <si>
    <t>キッズガーデン津田沼園</t>
    <rPh sb="7" eb="10">
      <t>ツダヌマ</t>
    </rPh>
    <rPh sb="10" eb="11">
      <t>エン</t>
    </rPh>
    <phoneticPr fontId="1"/>
  </si>
  <si>
    <t>青葉保育園</t>
    <rPh sb="0" eb="5">
      <t>アオバホイクエン</t>
    </rPh>
    <phoneticPr fontId="1"/>
  </si>
  <si>
    <t>大久保みのり保育園</t>
    <rPh sb="0" eb="3">
      <t>オオクボ</t>
    </rPh>
    <rPh sb="6" eb="9">
      <t>ホイクエン</t>
    </rPh>
    <phoneticPr fontId="1"/>
  </si>
  <si>
    <t>藤崎みつぼし保育園</t>
    <rPh sb="0" eb="2">
      <t>フジサキ</t>
    </rPh>
    <rPh sb="6" eb="9">
      <t>ホイクエン</t>
    </rPh>
    <phoneticPr fontId="1"/>
  </si>
  <si>
    <t>みのりつくしこども園</t>
    <rPh sb="9" eb="10">
      <t>エン</t>
    </rPh>
    <phoneticPr fontId="1"/>
  </si>
  <si>
    <t>ブレーメン実花こども園</t>
    <rPh sb="5" eb="6">
      <t>ミ</t>
    </rPh>
    <rPh sb="6" eb="7">
      <t>ハナ</t>
    </rPh>
    <rPh sb="10" eb="11">
      <t>エン</t>
    </rPh>
    <phoneticPr fontId="1"/>
  </si>
  <si>
    <t>幼保連携型認定こども園青葉幼稚園</t>
    <rPh sb="0" eb="1">
      <t>ヨウ</t>
    </rPh>
    <rPh sb="1" eb="2">
      <t>ホ</t>
    </rPh>
    <rPh sb="2" eb="5">
      <t>レンケイガタ</t>
    </rPh>
    <rPh sb="5" eb="7">
      <t>ニンテイ</t>
    </rPh>
    <rPh sb="10" eb="11">
      <t>エン</t>
    </rPh>
    <rPh sb="11" eb="13">
      <t>アオバ</t>
    </rPh>
    <rPh sb="13" eb="16">
      <t>ヨウチエン</t>
    </rPh>
    <phoneticPr fontId="1"/>
  </si>
  <si>
    <t>第一くるみ幼稚園</t>
    <rPh sb="0" eb="2">
      <t>ダイイチ</t>
    </rPh>
    <rPh sb="5" eb="8">
      <t>ヨウチエン</t>
    </rPh>
    <phoneticPr fontId="1"/>
  </si>
  <si>
    <t>習志野みのり幼稚園</t>
    <rPh sb="0" eb="3">
      <t>ナラシノ</t>
    </rPh>
    <rPh sb="6" eb="9">
      <t>ヨウチエン</t>
    </rPh>
    <phoneticPr fontId="1"/>
  </si>
  <si>
    <t>ひまわり保育園2nd</t>
    <rPh sb="4" eb="7">
      <t>ホイクエン</t>
    </rPh>
    <phoneticPr fontId="1"/>
  </si>
  <si>
    <t>ひまわり保育園3rd</t>
    <rPh sb="4" eb="7">
      <t>ホイクエン</t>
    </rPh>
    <phoneticPr fontId="1"/>
  </si>
  <si>
    <t>サンライズキッズ保育園津田沼園</t>
    <rPh sb="8" eb="11">
      <t>ホイクエン</t>
    </rPh>
    <rPh sb="11" eb="14">
      <t>ツダヌマ</t>
    </rPh>
    <rPh sb="14" eb="15">
      <t>エン</t>
    </rPh>
    <phoneticPr fontId="1"/>
  </si>
  <si>
    <t>サンライズキッズ保育園奏の杜園</t>
    <rPh sb="8" eb="11">
      <t>ホイクエン</t>
    </rPh>
    <rPh sb="11" eb="12">
      <t>カナデ</t>
    </rPh>
    <rPh sb="13" eb="14">
      <t>モリ</t>
    </rPh>
    <rPh sb="14" eb="15">
      <t>エン</t>
    </rPh>
    <phoneticPr fontId="1"/>
  </si>
  <si>
    <t>ひまわり保育園</t>
    <rPh sb="4" eb="7">
      <t>ホイクエン</t>
    </rPh>
    <phoneticPr fontId="1"/>
  </si>
  <si>
    <t>杜の子保育園</t>
    <rPh sb="0" eb="1">
      <t>モリ</t>
    </rPh>
    <rPh sb="2" eb="3">
      <t>コ</t>
    </rPh>
    <rPh sb="3" eb="6">
      <t>ホイクエン</t>
    </rPh>
    <phoneticPr fontId="1"/>
  </si>
  <si>
    <t>サンライズキッズ保育園谷津園</t>
    <rPh sb="8" eb="11">
      <t>ホイクエン</t>
    </rPh>
    <rPh sb="11" eb="13">
      <t>ヤツ</t>
    </rPh>
    <rPh sb="13" eb="14">
      <t>エン</t>
    </rPh>
    <phoneticPr fontId="1"/>
  </si>
  <si>
    <t>ロゼッタ保育園</t>
    <rPh sb="4" eb="7">
      <t>ホイクエン</t>
    </rPh>
    <phoneticPr fontId="1"/>
  </si>
  <si>
    <t>スマイスセレソンスポーツ保育園谷津</t>
    <rPh sb="12" eb="14">
      <t>ホイク</t>
    </rPh>
    <rPh sb="14" eb="15">
      <t>エン</t>
    </rPh>
    <rPh sb="15" eb="17">
      <t>ヤツ</t>
    </rPh>
    <phoneticPr fontId="1"/>
  </si>
  <si>
    <t>ポピンズナーサリースクールイオンモール津田沼</t>
    <rPh sb="19" eb="22">
      <t>ツダヌマ</t>
    </rPh>
    <phoneticPr fontId="1"/>
  </si>
  <si>
    <t>ひまわり保育園Sola</t>
    <rPh sb="4" eb="7">
      <t>ホイクエン</t>
    </rPh>
    <phoneticPr fontId="1"/>
  </si>
  <si>
    <t>ホーリネス幼稚園</t>
    <rPh sb="5" eb="8">
      <t>ヨウチエン</t>
    </rPh>
    <phoneticPr fontId="1"/>
  </si>
  <si>
    <t>法人名</t>
    <rPh sb="0" eb="2">
      <t>ホウジン</t>
    </rPh>
    <rPh sb="2" eb="3">
      <t>メイ</t>
    </rPh>
    <phoneticPr fontId="1"/>
  </si>
  <si>
    <t>役職</t>
    <rPh sb="0" eb="2">
      <t>ヤクショク</t>
    </rPh>
    <phoneticPr fontId="1"/>
  </si>
  <si>
    <t>代表者名</t>
    <rPh sb="0" eb="3">
      <t>ダイヒョウシャ</t>
    </rPh>
    <rPh sb="3" eb="4">
      <t>メイ</t>
    </rPh>
    <phoneticPr fontId="1"/>
  </si>
  <si>
    <t>法人所在地</t>
    <rPh sb="0" eb="2">
      <t>ホウジン</t>
    </rPh>
    <rPh sb="2" eb="5">
      <t>ショザイチ</t>
    </rPh>
    <phoneticPr fontId="1"/>
  </si>
  <si>
    <t>社会福祉法人ひこばえ</t>
    <rPh sb="0" eb="2">
      <t>シャカイ</t>
    </rPh>
    <rPh sb="2" eb="4">
      <t>フクシ</t>
    </rPh>
    <rPh sb="4" eb="6">
      <t>ホウジン</t>
    </rPh>
    <phoneticPr fontId="1"/>
  </si>
  <si>
    <t>理事長</t>
    <rPh sb="0" eb="2">
      <t>リジ</t>
    </rPh>
    <rPh sb="2" eb="3">
      <t>チョウ</t>
    </rPh>
    <phoneticPr fontId="1"/>
  </si>
  <si>
    <t>茂呂　利男</t>
  </si>
  <si>
    <t>八千代市大和田新田１０９２－７</t>
    <rPh sb="0" eb="4">
      <t>ヤチヨシ</t>
    </rPh>
    <rPh sb="4" eb="9">
      <t>オオワダシンデン</t>
    </rPh>
    <phoneticPr fontId="1"/>
  </si>
  <si>
    <t>社会福祉法人すずみ会</t>
    <rPh sb="0" eb="2">
      <t>シャカイ</t>
    </rPh>
    <rPh sb="2" eb="4">
      <t>フクシ</t>
    </rPh>
    <rPh sb="4" eb="6">
      <t>ホウジン</t>
    </rPh>
    <rPh sb="9" eb="10">
      <t>カイ</t>
    </rPh>
    <phoneticPr fontId="1"/>
  </si>
  <si>
    <t>理事長</t>
    <rPh sb="0" eb="3">
      <t>リジチョウ</t>
    </rPh>
    <phoneticPr fontId="1"/>
  </si>
  <si>
    <t>田口　賢</t>
    <rPh sb="0" eb="2">
      <t>タグチ</t>
    </rPh>
    <rPh sb="3" eb="4">
      <t>カシコ</t>
    </rPh>
    <phoneticPr fontId="1"/>
  </si>
  <si>
    <t>八千代市八千代台北１７－７－１０</t>
    <rPh sb="0" eb="4">
      <t>ヤチヨシ</t>
    </rPh>
    <rPh sb="4" eb="8">
      <t>ヤチヨダイ</t>
    </rPh>
    <rPh sb="8" eb="9">
      <t>キタ</t>
    </rPh>
    <phoneticPr fontId="1"/>
  </si>
  <si>
    <t>社会福祉法人千葉明徳会</t>
    <rPh sb="0" eb="2">
      <t>シャカイ</t>
    </rPh>
    <rPh sb="2" eb="4">
      <t>フクシ</t>
    </rPh>
    <rPh sb="4" eb="6">
      <t>ホウジン</t>
    </rPh>
    <rPh sb="6" eb="8">
      <t>チバ</t>
    </rPh>
    <rPh sb="8" eb="10">
      <t>メイトク</t>
    </rPh>
    <rPh sb="10" eb="11">
      <t>カイ</t>
    </rPh>
    <phoneticPr fontId="1"/>
  </si>
  <si>
    <t>福中　儀明</t>
  </si>
  <si>
    <t>千葉市緑区土気町１６２６－５</t>
    <rPh sb="0" eb="2">
      <t>チバ</t>
    </rPh>
    <rPh sb="2" eb="3">
      <t>シ</t>
    </rPh>
    <rPh sb="3" eb="5">
      <t>ミドリク</t>
    </rPh>
    <rPh sb="5" eb="7">
      <t>トケ</t>
    </rPh>
    <rPh sb="7" eb="8">
      <t>マチ</t>
    </rPh>
    <phoneticPr fontId="1"/>
  </si>
  <si>
    <t>株式会社日本保育サービス</t>
    <rPh sb="0" eb="2">
      <t>カブシキ</t>
    </rPh>
    <rPh sb="2" eb="4">
      <t>カイシャ</t>
    </rPh>
    <rPh sb="4" eb="6">
      <t>ニホン</t>
    </rPh>
    <rPh sb="6" eb="8">
      <t>ホイク</t>
    </rPh>
    <phoneticPr fontId="1"/>
  </si>
  <si>
    <t>代表取締役</t>
    <rPh sb="0" eb="2">
      <t>ダイヒョウ</t>
    </rPh>
    <rPh sb="2" eb="5">
      <t>トリシマリヤク</t>
    </rPh>
    <phoneticPr fontId="1"/>
  </si>
  <si>
    <t>坂井　徹</t>
  </si>
  <si>
    <t>株式会社生活設計</t>
    <rPh sb="0" eb="4">
      <t>カブシキガイシャ</t>
    </rPh>
    <rPh sb="4" eb="6">
      <t>セイカツ</t>
    </rPh>
    <rPh sb="6" eb="8">
      <t>セッケイ</t>
    </rPh>
    <phoneticPr fontId="1"/>
  </si>
  <si>
    <t>井手　健二郎</t>
  </si>
  <si>
    <t>習志野市谷津２－９－１８</t>
    <rPh sb="0" eb="4">
      <t>ナラシノシ</t>
    </rPh>
    <rPh sb="4" eb="6">
      <t>ヤツ</t>
    </rPh>
    <phoneticPr fontId="1"/>
  </si>
  <si>
    <t>社会福祉法人習志野</t>
    <rPh sb="0" eb="2">
      <t>シャカイ</t>
    </rPh>
    <rPh sb="2" eb="4">
      <t>フクシ</t>
    </rPh>
    <rPh sb="4" eb="6">
      <t>ホウジン</t>
    </rPh>
    <rPh sb="6" eb="9">
      <t>ナラシノ</t>
    </rPh>
    <phoneticPr fontId="1"/>
  </si>
  <si>
    <t>飯塚　源太</t>
  </si>
  <si>
    <t>習志野市谷津２－５－６</t>
    <rPh sb="0" eb="4">
      <t>ナラシノシ</t>
    </rPh>
    <rPh sb="4" eb="6">
      <t>ヤツ</t>
    </rPh>
    <phoneticPr fontId="1"/>
  </si>
  <si>
    <t>株式会社ブルーム</t>
    <rPh sb="0" eb="4">
      <t>カブシキガイシャ</t>
    </rPh>
    <phoneticPr fontId="1"/>
  </si>
  <si>
    <t>山﨑　厚子</t>
  </si>
  <si>
    <t>習志野市奏の杜３－１４－９</t>
    <rPh sb="0" eb="4">
      <t>ナラシノシ</t>
    </rPh>
    <rPh sb="4" eb="5">
      <t>カナデ</t>
    </rPh>
    <rPh sb="6" eb="7">
      <t>モリ</t>
    </rPh>
    <phoneticPr fontId="1"/>
  </si>
  <si>
    <t>社会福祉法人八千代美香会</t>
    <rPh sb="0" eb="2">
      <t>シャカイ</t>
    </rPh>
    <rPh sb="2" eb="4">
      <t>フクシ</t>
    </rPh>
    <rPh sb="4" eb="6">
      <t>ホウジン</t>
    </rPh>
    <rPh sb="6" eb="9">
      <t>ヤチヨ</t>
    </rPh>
    <rPh sb="9" eb="10">
      <t>ビ</t>
    </rPh>
    <rPh sb="10" eb="11">
      <t>コウ</t>
    </rPh>
    <rPh sb="11" eb="12">
      <t>カイ</t>
    </rPh>
    <phoneticPr fontId="1"/>
  </si>
  <si>
    <t>綱島　照雄</t>
  </si>
  <si>
    <t>八千代市村上６４１</t>
    <rPh sb="0" eb="4">
      <t>ヤチヨシ</t>
    </rPh>
    <rPh sb="4" eb="6">
      <t>ムラカミ</t>
    </rPh>
    <phoneticPr fontId="1"/>
  </si>
  <si>
    <t>学校法人正良学園</t>
    <rPh sb="0" eb="2">
      <t>ガッコウ</t>
    </rPh>
    <rPh sb="2" eb="4">
      <t>ホウジン</t>
    </rPh>
    <rPh sb="4" eb="5">
      <t>ショウ</t>
    </rPh>
    <rPh sb="5" eb="6">
      <t>ヨ</t>
    </rPh>
    <rPh sb="6" eb="8">
      <t>ガクエン</t>
    </rPh>
    <phoneticPr fontId="1"/>
  </si>
  <si>
    <t>犬飼　良成</t>
  </si>
  <si>
    <t>船橋市習志野台２－５９－２２</t>
    <rPh sb="0" eb="3">
      <t>フナバシシ</t>
    </rPh>
    <rPh sb="3" eb="7">
      <t>ナラシノダイ</t>
    </rPh>
    <phoneticPr fontId="1"/>
  </si>
  <si>
    <t>株式会社ＨＯＰＰＡ</t>
    <rPh sb="0" eb="4">
      <t>カブシキガイシャ</t>
    </rPh>
    <phoneticPr fontId="1"/>
  </si>
  <si>
    <t>青松　武志</t>
  </si>
  <si>
    <t>京都府京都市下京区烏丸通五条下る大坂町３８２－１</t>
  </si>
  <si>
    <t>NPO法人子育て１１０番</t>
    <rPh sb="3" eb="5">
      <t>ホウジン</t>
    </rPh>
    <rPh sb="5" eb="7">
      <t>コソダ</t>
    </rPh>
    <rPh sb="11" eb="12">
      <t>バン</t>
    </rPh>
    <phoneticPr fontId="1"/>
  </si>
  <si>
    <t>代表理事</t>
    <rPh sb="0" eb="2">
      <t>ダイヒョウ</t>
    </rPh>
    <rPh sb="2" eb="4">
      <t>リジ</t>
    </rPh>
    <phoneticPr fontId="1"/>
  </si>
  <si>
    <t>山本　岳</t>
  </si>
  <si>
    <t>千葉市花見川区長作町８</t>
    <rPh sb="0" eb="2">
      <t>チバ</t>
    </rPh>
    <rPh sb="2" eb="3">
      <t>シ</t>
    </rPh>
    <rPh sb="3" eb="7">
      <t>ハナミガワク</t>
    </rPh>
    <rPh sb="7" eb="9">
      <t>ナガサク</t>
    </rPh>
    <rPh sb="9" eb="10">
      <t>チョウ</t>
    </rPh>
    <phoneticPr fontId="1"/>
  </si>
  <si>
    <t>株式会社CRECER</t>
    <rPh sb="0" eb="4">
      <t>カブシキガイシャ</t>
    </rPh>
    <phoneticPr fontId="1"/>
  </si>
  <si>
    <t>代表取締役</t>
    <rPh sb="0" eb="2">
      <t>ダイヒョウ</t>
    </rPh>
    <rPh sb="2" eb="4">
      <t>トリシマリ</t>
    </rPh>
    <rPh sb="4" eb="5">
      <t>ヤク</t>
    </rPh>
    <phoneticPr fontId="1"/>
  </si>
  <si>
    <t>澪川　美紀</t>
  </si>
  <si>
    <t>習志野市津田沼５－３－２５</t>
    <rPh sb="0" eb="4">
      <t>ナラシノシ</t>
    </rPh>
    <rPh sb="4" eb="7">
      <t>ツダヌマ</t>
    </rPh>
    <phoneticPr fontId="1"/>
  </si>
  <si>
    <t>株式会社リトルガーデン</t>
    <rPh sb="0" eb="2">
      <t>カブシキ</t>
    </rPh>
    <rPh sb="2" eb="4">
      <t>カイシャ</t>
    </rPh>
    <phoneticPr fontId="1"/>
  </si>
  <si>
    <t>佐々木　一真</t>
  </si>
  <si>
    <t>千葉市美浜区中瀬１－３　幕張テクノガーデンB棟５F</t>
    <rPh sb="6" eb="8">
      <t>ナカセ</t>
    </rPh>
    <rPh sb="12" eb="14">
      <t>マクハリ</t>
    </rPh>
    <rPh sb="22" eb="23">
      <t>トウ</t>
    </rPh>
    <phoneticPr fontId="1"/>
  </si>
  <si>
    <t>社会福祉法人青葉学園</t>
    <rPh sb="0" eb="2">
      <t>シャカイ</t>
    </rPh>
    <rPh sb="2" eb="4">
      <t>フクシ</t>
    </rPh>
    <rPh sb="4" eb="6">
      <t>ホウジン</t>
    </rPh>
    <rPh sb="6" eb="8">
      <t>アオバ</t>
    </rPh>
    <rPh sb="8" eb="10">
      <t>ガクエン</t>
    </rPh>
    <phoneticPr fontId="1"/>
  </si>
  <si>
    <t>藤本　志磨</t>
  </si>
  <si>
    <t>習志野市津田沼３－１６－３６</t>
    <rPh sb="0" eb="4">
      <t>ナラシノシ</t>
    </rPh>
    <rPh sb="4" eb="7">
      <t>ツダヌマ</t>
    </rPh>
    <phoneticPr fontId="1"/>
  </si>
  <si>
    <t>社会福祉法人習志野</t>
    <rPh sb="0" eb="6">
      <t>シャカイフクシホウジン</t>
    </rPh>
    <rPh sb="6" eb="9">
      <t>ナラシノ</t>
    </rPh>
    <phoneticPr fontId="1"/>
  </si>
  <si>
    <t>学校法人三星学園</t>
    <rPh sb="0" eb="2">
      <t>ガッコウ</t>
    </rPh>
    <rPh sb="2" eb="4">
      <t>ホウジン</t>
    </rPh>
    <rPh sb="4" eb="5">
      <t>サン</t>
    </rPh>
    <rPh sb="5" eb="6">
      <t>ホシ</t>
    </rPh>
    <rPh sb="6" eb="8">
      <t>ガクエン</t>
    </rPh>
    <phoneticPr fontId="1"/>
  </si>
  <si>
    <t>渡辺　竜太</t>
  </si>
  <si>
    <t>野田市柳沢８３番地</t>
    <rPh sb="0" eb="3">
      <t>ノダシ</t>
    </rPh>
    <rPh sb="3" eb="5">
      <t>ヤナギサワ</t>
    </rPh>
    <rPh sb="7" eb="9">
      <t>バンチ</t>
    </rPh>
    <phoneticPr fontId="1"/>
  </si>
  <si>
    <t>学校法人田久保学園</t>
    <rPh sb="0" eb="2">
      <t>ガッコウ</t>
    </rPh>
    <rPh sb="2" eb="4">
      <t>ホウジン</t>
    </rPh>
    <rPh sb="4" eb="7">
      <t>タクボ</t>
    </rPh>
    <rPh sb="7" eb="9">
      <t>ガクエン</t>
    </rPh>
    <phoneticPr fontId="1"/>
  </si>
  <si>
    <t>習志野市藤崎６－２０－２２</t>
    <rPh sb="0" eb="4">
      <t>ナラシノシ</t>
    </rPh>
    <rPh sb="4" eb="6">
      <t>フジサキ</t>
    </rPh>
    <phoneticPr fontId="1"/>
  </si>
  <si>
    <t>学校法人平岡学園</t>
    <rPh sb="0" eb="2">
      <t>ガッコウ</t>
    </rPh>
    <rPh sb="2" eb="4">
      <t>ホウジン</t>
    </rPh>
    <rPh sb="4" eb="6">
      <t>ヒラオカ</t>
    </rPh>
    <rPh sb="6" eb="8">
      <t>ガクエン</t>
    </rPh>
    <phoneticPr fontId="1"/>
  </si>
  <si>
    <t>平岡　立行</t>
  </si>
  <si>
    <t>習志野市谷津５－２０－５</t>
    <rPh sb="0" eb="4">
      <t>ナラシノシ</t>
    </rPh>
    <rPh sb="4" eb="6">
      <t>ヤツ</t>
    </rPh>
    <phoneticPr fontId="1"/>
  </si>
  <si>
    <t>学校法人田久保学園</t>
    <rPh sb="0" eb="2">
      <t>ガッコウ</t>
    </rPh>
    <rPh sb="2" eb="4">
      <t>ホウジン</t>
    </rPh>
    <rPh sb="4" eb="9">
      <t>タクボガクエン</t>
    </rPh>
    <phoneticPr fontId="1"/>
  </si>
  <si>
    <t>ラビットポケット株式会社</t>
    <rPh sb="8" eb="10">
      <t>カブシキ</t>
    </rPh>
    <rPh sb="10" eb="12">
      <t>カイシャ</t>
    </rPh>
    <phoneticPr fontId="1"/>
  </si>
  <si>
    <t>鈴木　潤悦</t>
  </si>
  <si>
    <t>習志野市本大久保４－１４－１０グランドパレス大久保２０３</t>
    <rPh sb="0" eb="4">
      <t>ナラシノシ</t>
    </rPh>
    <rPh sb="4" eb="8">
      <t>モトオオクボ</t>
    </rPh>
    <rPh sb="22" eb="25">
      <t>オオクボ</t>
    </rPh>
    <phoneticPr fontId="1"/>
  </si>
  <si>
    <t>株式会社エクシオジャパン</t>
    <rPh sb="0" eb="4">
      <t>カブシキガイシャ</t>
    </rPh>
    <phoneticPr fontId="1"/>
  </si>
  <si>
    <t>佐伯　猛</t>
  </si>
  <si>
    <t>神奈川県横浜市西区みなとみらい2-2-1横浜ランドマークタワー38F</t>
    <rPh sb="0" eb="4">
      <t>カナガワケン</t>
    </rPh>
    <rPh sb="4" eb="7">
      <t>ヨコハマシ</t>
    </rPh>
    <rPh sb="7" eb="9">
      <t>ニシク</t>
    </rPh>
    <rPh sb="20" eb="22">
      <t>ヨコハマ</t>
    </rPh>
    <phoneticPr fontId="1"/>
  </si>
  <si>
    <t>株式会社新星</t>
    <rPh sb="0" eb="4">
      <t>カブシキガイシャ</t>
    </rPh>
    <rPh sb="4" eb="6">
      <t>シンセイ</t>
    </rPh>
    <phoneticPr fontId="1"/>
  </si>
  <si>
    <t>千葉市中央区末広２－１２－１７</t>
    <rPh sb="0" eb="2">
      <t>チバ</t>
    </rPh>
    <rPh sb="2" eb="3">
      <t>シ</t>
    </rPh>
    <rPh sb="3" eb="6">
      <t>チュウオウク</t>
    </rPh>
    <rPh sb="6" eb="8">
      <t>スエヒロ</t>
    </rPh>
    <phoneticPr fontId="1"/>
  </si>
  <si>
    <t>有限会社ウェルフェア</t>
    <rPh sb="0" eb="2">
      <t>ユウゲン</t>
    </rPh>
    <rPh sb="2" eb="4">
      <t>カイシャ</t>
    </rPh>
    <phoneticPr fontId="1"/>
  </si>
  <si>
    <t>田邉　恒一</t>
  </si>
  <si>
    <t>習志野市秋津５－５－６</t>
    <rPh sb="0" eb="4">
      <t>ナラシノシ</t>
    </rPh>
    <rPh sb="4" eb="6">
      <t>アキツ</t>
    </rPh>
    <phoneticPr fontId="1"/>
  </si>
  <si>
    <t>社会福祉法人 白菊会</t>
    <rPh sb="0" eb="2">
      <t>シャカイ</t>
    </rPh>
    <rPh sb="2" eb="4">
      <t>フクシ</t>
    </rPh>
    <rPh sb="4" eb="6">
      <t>ホウジン</t>
    </rPh>
    <rPh sb="7" eb="9">
      <t>シラギク</t>
    </rPh>
    <rPh sb="9" eb="10">
      <t>カイ</t>
    </rPh>
    <phoneticPr fontId="1"/>
  </si>
  <si>
    <t>後藤　伸太郎</t>
  </si>
  <si>
    <t>大分県大分市新川町１－１２２８－１</t>
    <rPh sb="0" eb="9">
      <t>８７０－００１６</t>
    </rPh>
    <phoneticPr fontId="1"/>
  </si>
  <si>
    <t>株式会社ポピンズエデュケア</t>
    <rPh sb="0" eb="4">
      <t>カブシキガイシャ</t>
    </rPh>
    <phoneticPr fontId="1"/>
  </si>
  <si>
    <t>代表取締役</t>
    <rPh sb="0" eb="5">
      <t>ダイヒョウトリシマリヤク</t>
    </rPh>
    <phoneticPr fontId="1"/>
  </si>
  <si>
    <t>田村　篤司</t>
  </si>
  <si>
    <t>東京都渋谷区広尾５－６－６　広尾プラザ５Ｆ</t>
    <rPh sb="0" eb="3">
      <t>トウキョウト</t>
    </rPh>
    <rPh sb="3" eb="6">
      <t>シブヤク</t>
    </rPh>
    <rPh sb="6" eb="8">
      <t>ヒロオ</t>
    </rPh>
    <rPh sb="14" eb="16">
      <t>ヒロオ</t>
    </rPh>
    <phoneticPr fontId="1"/>
  </si>
  <si>
    <t>あずま学園</t>
    <rPh sb="3" eb="5">
      <t>ガクエン</t>
    </rPh>
    <phoneticPr fontId="1"/>
  </si>
  <si>
    <t>役職不明</t>
    <rPh sb="0" eb="2">
      <t>ヤクショク</t>
    </rPh>
    <rPh sb="2" eb="4">
      <t>フメイ</t>
    </rPh>
    <phoneticPr fontId="1"/>
  </si>
  <si>
    <t>東　薫</t>
  </si>
  <si>
    <t>施設名</t>
    <rPh sb="0" eb="3">
      <t>シセツメイ</t>
    </rPh>
    <phoneticPr fontId="2"/>
  </si>
  <si>
    <t>役職+代表者名</t>
    <rPh sb="0" eb="2">
      <t>ヤクショク</t>
    </rPh>
    <rPh sb="3" eb="6">
      <t>ダイヒョウシャ</t>
    </rPh>
    <rPh sb="6" eb="7">
      <t>メイ</t>
    </rPh>
    <phoneticPr fontId="2"/>
  </si>
  <si>
    <t>運営費補助金
第1期分</t>
    <rPh sb="0" eb="3">
      <t>ウンエイヒ</t>
    </rPh>
    <rPh sb="3" eb="6">
      <t>ホジョキン</t>
    </rPh>
    <rPh sb="7" eb="8">
      <t>ダイ</t>
    </rPh>
    <rPh sb="9" eb="11">
      <t>キブン</t>
    </rPh>
    <phoneticPr fontId="2"/>
  </si>
  <si>
    <t>延長保育等
事業費補助金</t>
    <rPh sb="0" eb="2">
      <t>エンチョウ</t>
    </rPh>
    <rPh sb="2" eb="4">
      <t>ホイク</t>
    </rPh>
    <rPh sb="4" eb="5">
      <t>トウ</t>
    </rPh>
    <rPh sb="6" eb="9">
      <t>ジギョウヒ</t>
    </rPh>
    <rPh sb="9" eb="12">
      <t>ホジョキン</t>
    </rPh>
    <phoneticPr fontId="2"/>
  </si>
  <si>
    <t>交付決定額</t>
    <rPh sb="0" eb="2">
      <t>コウフ</t>
    </rPh>
    <rPh sb="2" eb="4">
      <t>ケッテイ</t>
    </rPh>
    <rPh sb="4" eb="5">
      <t>ガク</t>
    </rPh>
    <phoneticPr fontId="2"/>
  </si>
  <si>
    <t>入力欄</t>
    <rPh sb="0" eb="2">
      <t>ニュウリョク</t>
    </rPh>
    <rPh sb="2" eb="3">
      <t>ラン</t>
    </rPh>
    <phoneticPr fontId="2"/>
  </si>
  <si>
    <t>施設名</t>
    <rPh sb="0" eb="2">
      <t>シセツ</t>
    </rPh>
    <rPh sb="2" eb="3">
      <t>メイ</t>
    </rPh>
    <phoneticPr fontId="2"/>
  </si>
  <si>
    <t>補助金</t>
    <rPh sb="0" eb="3">
      <t>ホジョキン</t>
    </rPh>
    <phoneticPr fontId="2"/>
  </si>
  <si>
    <t>指令年月日</t>
    <rPh sb="0" eb="2">
      <t>シレイ</t>
    </rPh>
    <rPh sb="2" eb="5">
      <t>ネンガッピ</t>
    </rPh>
    <phoneticPr fontId="2"/>
  </si>
  <si>
    <t>指令番号（枝）</t>
    <rPh sb="0" eb="2">
      <t>シレイ</t>
    </rPh>
    <rPh sb="2" eb="4">
      <t>バンゴウ</t>
    </rPh>
    <rPh sb="5" eb="6">
      <t>エダ</t>
    </rPh>
    <phoneticPr fontId="2"/>
  </si>
  <si>
    <t>幼稚園</t>
    <rPh sb="0" eb="3">
      <t>ヨウチエン</t>
    </rPh>
    <phoneticPr fontId="2"/>
  </si>
  <si>
    <t>類型（親番用）</t>
    <rPh sb="0" eb="2">
      <t>ルイケイ</t>
    </rPh>
    <rPh sb="3" eb="4">
      <t>オヤ</t>
    </rPh>
    <rPh sb="5" eb="6">
      <t>ヨウ</t>
    </rPh>
    <phoneticPr fontId="2"/>
  </si>
  <si>
    <t>反映</t>
    <rPh sb="0" eb="2">
      <t>ハンエイ</t>
    </rPh>
    <phoneticPr fontId="2"/>
  </si>
  <si>
    <t>施設類型</t>
    <rPh sb="0" eb="2">
      <t>シセツ</t>
    </rPh>
    <rPh sb="2" eb="4">
      <t>ルイケイ</t>
    </rPh>
    <phoneticPr fontId="2"/>
  </si>
  <si>
    <t>親番号</t>
    <rPh sb="0" eb="3">
      <t>オヤバンゴウ</t>
    </rPh>
    <phoneticPr fontId="2"/>
  </si>
  <si>
    <t>親番</t>
    <rPh sb="0" eb="2">
      <t>オヤバン</t>
    </rPh>
    <phoneticPr fontId="2"/>
  </si>
  <si>
    <t>民間認可保育所</t>
    <rPh sb="0" eb="4">
      <t>ミンカンニンカ</t>
    </rPh>
    <rPh sb="4" eb="7">
      <t>ホイクショ</t>
    </rPh>
    <phoneticPr fontId="2"/>
  </si>
  <si>
    <t>認定こども園</t>
    <rPh sb="0" eb="2">
      <t>ニンテイ</t>
    </rPh>
    <rPh sb="5" eb="6">
      <t>エン</t>
    </rPh>
    <phoneticPr fontId="2"/>
  </si>
  <si>
    <t>小規模保育事業</t>
    <rPh sb="0" eb="3">
      <t>ショウキボ</t>
    </rPh>
    <rPh sb="3" eb="5">
      <t>ホイク</t>
    </rPh>
    <rPh sb="5" eb="7">
      <t>ジギョウ</t>
    </rPh>
    <phoneticPr fontId="2"/>
  </si>
  <si>
    <t>民間認可保育所</t>
    <rPh sb="0" eb="4">
      <t>ミンカンニンカ</t>
    </rPh>
    <rPh sb="4" eb="6">
      <t>ホイク</t>
    </rPh>
    <rPh sb="6" eb="7">
      <t>ショ</t>
    </rPh>
    <phoneticPr fontId="2"/>
  </si>
  <si>
    <t>小規模保育事業</t>
    <rPh sb="0" eb="5">
      <t>ショウキボホイク</t>
    </rPh>
    <rPh sb="5" eb="7">
      <t>ジギョウ</t>
    </rPh>
    <phoneticPr fontId="2"/>
  </si>
  <si>
    <t>交付確定額</t>
    <rPh sb="0" eb="2">
      <t>コウフ</t>
    </rPh>
    <rPh sb="2" eb="5">
      <t>カクテイガク</t>
    </rPh>
    <phoneticPr fontId="2"/>
  </si>
  <si>
    <t>４　交付決定額</t>
    <rPh sb="2" eb="4">
      <t>コウフ</t>
    </rPh>
    <rPh sb="4" eb="6">
      <t>ケッテイ</t>
    </rPh>
    <rPh sb="6" eb="7">
      <t>ガク</t>
    </rPh>
    <phoneticPr fontId="2"/>
  </si>
  <si>
    <t>５　交付確定額</t>
    <rPh sb="2" eb="4">
      <t>コウフ</t>
    </rPh>
    <rPh sb="4" eb="7">
      <t>カクテイガク</t>
    </rPh>
    <phoneticPr fontId="2"/>
  </si>
  <si>
    <t>６　既交付額</t>
    <rPh sb="2" eb="3">
      <t>スデ</t>
    </rPh>
    <rPh sb="3" eb="5">
      <t>コウフ</t>
    </rPh>
    <rPh sb="5" eb="6">
      <t>ガク</t>
    </rPh>
    <phoneticPr fontId="2"/>
  </si>
  <si>
    <t>７　今回交付請求額</t>
    <rPh sb="2" eb="4">
      <t>コンカイ</t>
    </rPh>
    <rPh sb="4" eb="6">
      <t>コウフ</t>
    </rPh>
    <rPh sb="6" eb="9">
      <t>セイキュウガク</t>
    </rPh>
    <phoneticPr fontId="2"/>
  </si>
  <si>
    <t>８　添付書類</t>
    <rPh sb="2" eb="4">
      <t>テンプ</t>
    </rPh>
    <rPh sb="4" eb="6">
      <t>ショルイ</t>
    </rPh>
    <phoneticPr fontId="2"/>
  </si>
  <si>
    <r>
      <t>既交付額【</t>
    </r>
    <r>
      <rPr>
        <sz val="11"/>
        <color rgb="FFFF0000"/>
        <rFont val="游ゴシック"/>
        <family val="3"/>
        <charset val="128"/>
        <scheme val="minor"/>
      </rPr>
      <t>交付決定額を概算交付していない場合は、「0」を手入力</t>
    </r>
    <r>
      <rPr>
        <sz val="11"/>
        <color theme="1"/>
        <rFont val="游ゴシック"/>
        <family val="2"/>
        <scheme val="minor"/>
      </rPr>
      <t>】</t>
    </r>
    <rPh sb="0" eb="1">
      <t>スデ</t>
    </rPh>
    <rPh sb="1" eb="3">
      <t>コウフ</t>
    </rPh>
    <rPh sb="3" eb="4">
      <t>ガク</t>
    </rPh>
    <rPh sb="5" eb="7">
      <t>コウフ</t>
    </rPh>
    <rPh sb="7" eb="9">
      <t>ケッテイ</t>
    </rPh>
    <rPh sb="9" eb="10">
      <t>ガク</t>
    </rPh>
    <rPh sb="11" eb="13">
      <t>ガイサン</t>
    </rPh>
    <rPh sb="13" eb="15">
      <t>コウフ</t>
    </rPh>
    <rPh sb="20" eb="22">
      <t>バアイ</t>
    </rPh>
    <rPh sb="28" eb="29">
      <t>テ</t>
    </rPh>
    <rPh sb="29" eb="31">
      <t>ニュウリョク</t>
    </rPh>
    <phoneticPr fontId="2"/>
  </si>
  <si>
    <t>運営費補助金
第2期分</t>
    <rPh sb="0" eb="3">
      <t>ウンエイヒ</t>
    </rPh>
    <rPh sb="3" eb="6">
      <t>ホジョキン</t>
    </rPh>
    <rPh sb="7" eb="8">
      <t>ダイ</t>
    </rPh>
    <rPh sb="9" eb="10">
      <t>キ</t>
    </rPh>
    <rPh sb="10" eb="11">
      <t>ブン</t>
    </rPh>
    <phoneticPr fontId="2"/>
  </si>
  <si>
    <t>運営費補助金</t>
    <phoneticPr fontId="2"/>
  </si>
  <si>
    <t>都市部における保育所等への賃借料支援事業補助金</t>
    <rPh sb="0" eb="3">
      <t>トシブ</t>
    </rPh>
    <rPh sb="7" eb="9">
      <t>ホイク</t>
    </rPh>
    <rPh sb="9" eb="10">
      <t>ショ</t>
    </rPh>
    <rPh sb="10" eb="11">
      <t>トウ</t>
    </rPh>
    <rPh sb="13" eb="16">
      <t>チンシャクリョウ</t>
    </rPh>
    <rPh sb="16" eb="18">
      <t>シエン</t>
    </rPh>
    <rPh sb="18" eb="20">
      <t>ジギョウ</t>
    </rPh>
    <rPh sb="20" eb="23">
      <t>ホジョキン</t>
    </rPh>
    <phoneticPr fontId="2"/>
  </si>
  <si>
    <t>宿舎借り上げ支援事業費補助金</t>
    <rPh sb="0" eb="2">
      <t>シュクシャ</t>
    </rPh>
    <rPh sb="2" eb="3">
      <t>カ</t>
    </rPh>
    <rPh sb="4" eb="5">
      <t>ア</t>
    </rPh>
    <rPh sb="6" eb="8">
      <t>シエン</t>
    </rPh>
    <rPh sb="8" eb="11">
      <t>ジギョウヒ</t>
    </rPh>
    <rPh sb="11" eb="14">
      <t>ホジョキン</t>
    </rPh>
    <phoneticPr fontId="2"/>
  </si>
  <si>
    <t>認可保育所施設整備資金借入金償還利子補助金</t>
    <rPh sb="0" eb="2">
      <t>ニンカ</t>
    </rPh>
    <rPh sb="2" eb="4">
      <t>ホイク</t>
    </rPh>
    <rPh sb="4" eb="5">
      <t>ショ</t>
    </rPh>
    <rPh sb="5" eb="7">
      <t>シセツ</t>
    </rPh>
    <rPh sb="7" eb="9">
      <t>セイビ</t>
    </rPh>
    <rPh sb="9" eb="11">
      <t>シキン</t>
    </rPh>
    <rPh sb="11" eb="13">
      <t>カリイレ</t>
    </rPh>
    <rPh sb="13" eb="14">
      <t>キン</t>
    </rPh>
    <rPh sb="14" eb="16">
      <t>ショウカン</t>
    </rPh>
    <rPh sb="16" eb="18">
      <t>リシ</t>
    </rPh>
    <rPh sb="18" eb="21">
      <t>ホジョキン</t>
    </rPh>
    <phoneticPr fontId="2"/>
  </si>
  <si>
    <t>←上書きで使用してください</t>
    <rPh sb="1" eb="3">
      <t>ウワガ</t>
    </rPh>
    <rPh sb="5" eb="7">
      <t>シヨウ</t>
    </rPh>
    <phoneticPr fontId="2"/>
  </si>
  <si>
    <t>保育所等におけるＩＣＴ化推進および安全対策事業費補助金</t>
    <rPh sb="0" eb="2">
      <t>ホイク</t>
    </rPh>
    <rPh sb="2" eb="3">
      <t>ショ</t>
    </rPh>
    <rPh sb="3" eb="4">
      <t>トウ</t>
    </rPh>
    <rPh sb="11" eb="12">
      <t>カ</t>
    </rPh>
    <rPh sb="12" eb="14">
      <t>スイシン</t>
    </rPh>
    <rPh sb="17" eb="19">
      <t>アンゼン</t>
    </rPh>
    <rPh sb="19" eb="21">
      <t>タイサク</t>
    </rPh>
    <rPh sb="21" eb="23">
      <t>ジギョウ</t>
    </rPh>
    <rPh sb="23" eb="24">
      <t>ヒ</t>
    </rPh>
    <rPh sb="24" eb="27">
      <t>ホジョキン</t>
    </rPh>
    <phoneticPr fontId="2"/>
  </si>
  <si>
    <t>第２号様式（第８条第１項）</t>
    <phoneticPr fontId="2"/>
  </si>
  <si>
    <t>申請者住所</t>
  </si>
  <si>
    <t>申請者氏名</t>
  </si>
  <si>
    <t>（団体名）</t>
  </si>
  <si>
    <t>施　設　名</t>
  </si>
  <si>
    <t>習志野市長　宮本　泰介</t>
    <rPh sb="0" eb="4">
      <t>ナラシノシ</t>
    </rPh>
    <rPh sb="4" eb="5">
      <t>チョウ</t>
    </rPh>
    <rPh sb="6" eb="8">
      <t>ミヤモト</t>
    </rPh>
    <rPh sb="9" eb="11">
      <t>タイスケ</t>
    </rPh>
    <phoneticPr fontId="2"/>
  </si>
  <si>
    <t>補助金等交付決定通知書</t>
    <phoneticPr fontId="2"/>
  </si>
  <si>
    <t>申請日</t>
    <rPh sb="0" eb="2">
      <t>シンセイ</t>
    </rPh>
    <rPh sb="2" eb="3">
      <t>ビ</t>
    </rPh>
    <phoneticPr fontId="2"/>
  </si>
  <si>
    <t>※　上記の決定内容及び交付条件に不服があるときは、この通知書を受けた日の翌日から起算して７日以内に書面をもって申請の取下げができます。</t>
    <phoneticPr fontId="2"/>
  </si>
  <si>
    <t>１　補助事業等の名称　　　　　　　　　</t>
    <phoneticPr fontId="2"/>
  </si>
  <si>
    <t>２　補助金交付決定額　　　　　　　　　</t>
    <phoneticPr fontId="2"/>
  </si>
  <si>
    <t>３  補助金交付予定時期</t>
    <phoneticPr fontId="2"/>
  </si>
  <si>
    <t>４  補助金交付条件　　　　　　　　　</t>
    <phoneticPr fontId="2"/>
  </si>
  <si>
    <t>請求書受理後、１ヶ月以内に交付する</t>
    <phoneticPr fontId="2"/>
  </si>
  <si>
    <t>‐</t>
    <phoneticPr fontId="2"/>
  </si>
  <si>
    <t>飯塚　恵子</t>
    <rPh sb="3" eb="5">
      <t>ケイコ</t>
    </rPh>
    <phoneticPr fontId="2"/>
  </si>
  <si>
    <t>保育士処遇改善事業費補助金</t>
    <rPh sb="0" eb="3">
      <t>ホイクシ</t>
    </rPh>
    <rPh sb="3" eb="5">
      <t>ショグウ</t>
    </rPh>
    <rPh sb="5" eb="7">
      <t>カイゼン</t>
    </rPh>
    <rPh sb="7" eb="10">
      <t>ジギョウヒ</t>
    </rPh>
    <rPh sb="10" eb="13">
      <t>ホジョキン</t>
    </rPh>
    <phoneticPr fontId="2"/>
  </si>
  <si>
    <t>田中　直人</t>
    <rPh sb="0" eb="2">
      <t>タナカ</t>
    </rPh>
    <rPh sb="3" eb="5">
      <t>ナオト</t>
    </rPh>
    <phoneticPr fontId="2"/>
  </si>
  <si>
    <r>
      <t>５　概算払</t>
    </r>
    <r>
      <rPr>
        <strike/>
        <sz val="12"/>
        <color theme="1"/>
        <rFont val="ＭＳ 明朝"/>
        <family val="1"/>
        <charset val="128"/>
      </rPr>
      <t xml:space="preserve">・前金払　　　
</t>
    </r>
    <r>
      <rPr>
        <sz val="12"/>
        <color theme="1"/>
        <rFont val="ＭＳ 明朝"/>
        <family val="1"/>
        <charset val="128"/>
      </rPr>
      <t>　　の請求理由</t>
    </r>
    <phoneticPr fontId="2"/>
  </si>
  <si>
    <t>決定日</t>
    <rPh sb="0" eb="2">
      <t>ケッテイ</t>
    </rPh>
    <rPh sb="2" eb="3">
      <t>ビ</t>
    </rPh>
    <phoneticPr fontId="2"/>
  </si>
  <si>
    <t>確定日</t>
    <rPh sb="0" eb="2">
      <t>カクテイ</t>
    </rPh>
    <rPh sb="2" eb="3">
      <t>ビ</t>
    </rPh>
    <phoneticPr fontId="2"/>
  </si>
  <si>
    <t>決定枝番</t>
    <rPh sb="0" eb="2">
      <t>ケッテイ</t>
    </rPh>
    <rPh sb="2" eb="3">
      <t>エダ</t>
    </rPh>
    <phoneticPr fontId="2"/>
  </si>
  <si>
    <t>確定番号</t>
    <rPh sb="0" eb="2">
      <t>カクテイ</t>
    </rPh>
    <rPh sb="2" eb="4">
      <t>バンゴウ</t>
    </rPh>
    <phoneticPr fontId="2"/>
  </si>
  <si>
    <t>保育所等におけるＩＣＴ化推進及び安全対策事業費補助金</t>
    <rPh sb="0" eb="2">
      <t>ホイク</t>
    </rPh>
    <rPh sb="2" eb="3">
      <t>ショ</t>
    </rPh>
    <rPh sb="3" eb="4">
      <t>トウ</t>
    </rPh>
    <rPh sb="11" eb="12">
      <t>カ</t>
    </rPh>
    <rPh sb="12" eb="14">
      <t>スイシン</t>
    </rPh>
    <rPh sb="14" eb="15">
      <t>オヨ</t>
    </rPh>
    <rPh sb="16" eb="18">
      <t>アンゼン</t>
    </rPh>
    <rPh sb="18" eb="20">
      <t>タイサク</t>
    </rPh>
    <rPh sb="20" eb="22">
      <t>ジギョウ</t>
    </rPh>
    <rPh sb="22" eb="23">
      <t>ヒ</t>
    </rPh>
    <rPh sb="23" eb="26">
      <t>ホジョキン</t>
    </rPh>
    <phoneticPr fontId="2"/>
  </si>
  <si>
    <t>東京都港区港南１丁目２番７０号</t>
    <rPh sb="0" eb="2">
      <t>トウキョウ</t>
    </rPh>
    <rPh sb="2" eb="3">
      <t>ト</t>
    </rPh>
    <rPh sb="3" eb="5">
      <t>ミナトク</t>
    </rPh>
    <rPh sb="5" eb="7">
      <t>ミナトミナミ</t>
    </rPh>
    <rPh sb="8" eb="10">
      <t>チョウメ</t>
    </rPh>
    <rPh sb="11" eb="12">
      <t>バン</t>
    </rPh>
    <rPh sb="14" eb="15">
      <t>ゴウ</t>
    </rPh>
    <phoneticPr fontId="1"/>
  </si>
  <si>
    <t>保育士宿舎借り上げ支援事業費補助金</t>
    <rPh sb="0" eb="2">
      <t>ホイク</t>
    </rPh>
    <rPh sb="2" eb="3">
      <t>シ</t>
    </rPh>
    <rPh sb="3" eb="5">
      <t>シュクシャ</t>
    </rPh>
    <rPh sb="5" eb="6">
      <t>カ</t>
    </rPh>
    <rPh sb="7" eb="8">
      <t>ア</t>
    </rPh>
    <rPh sb="9" eb="11">
      <t>シエン</t>
    </rPh>
    <rPh sb="11" eb="14">
      <t>ジギョウヒ</t>
    </rPh>
    <rPh sb="14" eb="17">
      <t>ホジョキン</t>
    </rPh>
    <phoneticPr fontId="2"/>
  </si>
  <si>
    <t>運営費補助金第1期分</t>
    <rPh sb="0" eb="3">
      <t>ウンエイヒ</t>
    </rPh>
    <rPh sb="3" eb="6">
      <t>ホジョキン</t>
    </rPh>
    <rPh sb="6" eb="7">
      <t>ダイ</t>
    </rPh>
    <rPh sb="8" eb="10">
      <t>キブン</t>
    </rPh>
    <phoneticPr fontId="2"/>
  </si>
  <si>
    <t>運営費補助金第2期分</t>
    <rPh sb="0" eb="3">
      <t>ウンエイヒ</t>
    </rPh>
    <rPh sb="3" eb="6">
      <t>ホジョキン</t>
    </rPh>
    <rPh sb="6" eb="7">
      <t>ダイ</t>
    </rPh>
    <rPh sb="8" eb="9">
      <t>キ</t>
    </rPh>
    <rPh sb="9" eb="10">
      <t>ブン</t>
    </rPh>
    <phoneticPr fontId="2"/>
  </si>
  <si>
    <t>令和8年　月　日</t>
    <rPh sb="0" eb="2">
      <t>レイワ</t>
    </rPh>
    <rPh sb="3" eb="4">
      <t>ネン</t>
    </rPh>
    <rPh sb="5" eb="6">
      <t>ガツ</t>
    </rPh>
    <rPh sb="7" eb="8">
      <t>ニチ</t>
    </rPh>
    <phoneticPr fontId="2"/>
  </si>
  <si>
    <t>様式</t>
    <rPh sb="0" eb="2">
      <t>ヨウシキ</t>
    </rPh>
    <phoneticPr fontId="2"/>
  </si>
  <si>
    <t>運営費補助金</t>
  </si>
  <si>
    <t>第５号様式（第８条関係）</t>
    <rPh sb="0" eb="1">
      <t>ダイ</t>
    </rPh>
    <rPh sb="2" eb="3">
      <t>ゴウ</t>
    </rPh>
    <rPh sb="3" eb="5">
      <t>ヨウシキ</t>
    </rPh>
    <rPh sb="6" eb="7">
      <t>ダイ</t>
    </rPh>
    <rPh sb="8" eb="9">
      <t>ジョウ</t>
    </rPh>
    <rPh sb="9" eb="11">
      <t>カンケイ</t>
    </rPh>
    <phoneticPr fontId="2"/>
  </si>
  <si>
    <t>第１２号様式（第７条関係）</t>
    <rPh sb="0" eb="1">
      <t>ダイ</t>
    </rPh>
    <rPh sb="3" eb="4">
      <t>ゴウ</t>
    </rPh>
    <rPh sb="4" eb="6">
      <t>ヨウシキ</t>
    </rPh>
    <rPh sb="7" eb="8">
      <t>ダイ</t>
    </rPh>
    <rPh sb="9" eb="10">
      <t>ジョウ</t>
    </rPh>
    <rPh sb="10" eb="12">
      <t>カンケイ</t>
    </rPh>
    <phoneticPr fontId="2"/>
  </si>
  <si>
    <t>延長保育等事業費補助金</t>
    <rPh sb="0" eb="2">
      <t>エンチョウ</t>
    </rPh>
    <rPh sb="2" eb="4">
      <t>ホイク</t>
    </rPh>
    <rPh sb="4" eb="5">
      <t>トウ</t>
    </rPh>
    <rPh sb="5" eb="8">
      <t>ジギョウヒ</t>
    </rPh>
    <rPh sb="8" eb="11">
      <t>ホジョキン</t>
    </rPh>
    <phoneticPr fontId="2"/>
  </si>
  <si>
    <t>宿舎借り上げ事業費補助金</t>
    <rPh sb="0" eb="2">
      <t>シュクシャ</t>
    </rPh>
    <rPh sb="2" eb="3">
      <t>カ</t>
    </rPh>
    <rPh sb="4" eb="5">
      <t>ア</t>
    </rPh>
    <rPh sb="6" eb="9">
      <t>ジギョウヒ</t>
    </rPh>
    <rPh sb="9" eb="12">
      <t>ホジョキン</t>
    </rPh>
    <phoneticPr fontId="2"/>
  </si>
  <si>
    <t>保育士宿舎借り上げ事業費補助金</t>
    <rPh sb="0" eb="2">
      <t>ホイク</t>
    </rPh>
    <rPh sb="2" eb="3">
      <t>シ</t>
    </rPh>
    <rPh sb="3" eb="5">
      <t>シュクシャ</t>
    </rPh>
    <rPh sb="5" eb="6">
      <t>カ</t>
    </rPh>
    <rPh sb="7" eb="8">
      <t>ア</t>
    </rPh>
    <rPh sb="9" eb="12">
      <t>ジギョウヒ</t>
    </rPh>
    <rPh sb="12" eb="15">
      <t>ホジョキン</t>
    </rPh>
    <phoneticPr fontId="2"/>
  </si>
  <si>
    <t>第４号様式（第９条関係）</t>
    <rPh sb="0" eb="1">
      <t>ダイ</t>
    </rPh>
    <rPh sb="2" eb="3">
      <t>ゴウ</t>
    </rPh>
    <rPh sb="3" eb="5">
      <t>ヨウシキ</t>
    </rPh>
    <rPh sb="6" eb="7">
      <t>ダイ</t>
    </rPh>
    <rPh sb="8" eb="9">
      <t>ジョウ</t>
    </rPh>
    <rPh sb="9" eb="11">
      <t>カンケイ</t>
    </rPh>
    <phoneticPr fontId="2"/>
  </si>
  <si>
    <t>第３号様式（第１２条関係）</t>
    <rPh sb="0" eb="1">
      <t>ダイ</t>
    </rPh>
    <rPh sb="2" eb="3">
      <t>ゴウ</t>
    </rPh>
    <rPh sb="3" eb="5">
      <t>ヨウシキ</t>
    </rPh>
    <rPh sb="6" eb="7">
      <t>ダイ</t>
    </rPh>
    <rPh sb="9" eb="10">
      <t>ジョウ</t>
    </rPh>
    <rPh sb="10" eb="12">
      <t>カンケイ</t>
    </rPh>
    <phoneticPr fontId="2"/>
  </si>
  <si>
    <t>第３号様式（第６条関係）</t>
    <rPh sb="0" eb="1">
      <t>ダイ</t>
    </rPh>
    <rPh sb="2" eb="3">
      <t>ゴウ</t>
    </rPh>
    <rPh sb="3" eb="5">
      <t>ヨウシキ</t>
    </rPh>
    <rPh sb="6" eb="7">
      <t>ダイ</t>
    </rPh>
    <rPh sb="8" eb="9">
      <t>ジョウ</t>
    </rPh>
    <rPh sb="9" eb="11">
      <t>カンケイ</t>
    </rPh>
    <phoneticPr fontId="2"/>
  </si>
  <si>
    <t>乳児等通園支援事業費補助金</t>
  </si>
  <si>
    <t>乳児等通園支援事業費補助金</t>
    <phoneticPr fontId="2"/>
  </si>
  <si>
    <t>第３号様式（第８条関係）</t>
    <rPh sb="0" eb="1">
      <t>ダイ</t>
    </rPh>
    <rPh sb="2" eb="3">
      <t>ゴウ</t>
    </rPh>
    <rPh sb="3" eb="5">
      <t>ヨウシキ</t>
    </rPh>
    <rPh sb="6" eb="7">
      <t>ダイ</t>
    </rPh>
    <rPh sb="8" eb="9">
      <t>ジョウ</t>
    </rPh>
    <rPh sb="9" eb="11">
      <t>カンケイ</t>
    </rPh>
    <phoneticPr fontId="2"/>
  </si>
  <si>
    <t>民間認可保育所賃借料補助金</t>
    <phoneticPr fontId="2"/>
  </si>
  <si>
    <t>民間認可保育所賃借料補助金</t>
  </si>
  <si>
    <t>第６号様式（第９条関係）</t>
    <rPh sb="0" eb="1">
      <t>ダイ</t>
    </rPh>
    <rPh sb="2" eb="3">
      <t>ゴウ</t>
    </rPh>
    <rPh sb="3" eb="5">
      <t>ヨウシキ</t>
    </rPh>
    <rPh sb="6" eb="7">
      <t>ダイ</t>
    </rPh>
    <rPh sb="8" eb="9">
      <t>ジョウ</t>
    </rPh>
    <rPh sb="9" eb="11">
      <t>カンケイ</t>
    </rPh>
    <phoneticPr fontId="2"/>
  </si>
  <si>
    <t>第１３号様式（第８条関係）</t>
    <rPh sb="0" eb="1">
      <t>ダイ</t>
    </rPh>
    <rPh sb="3" eb="4">
      <t>ゴウ</t>
    </rPh>
    <rPh sb="4" eb="6">
      <t>ヨウシキ</t>
    </rPh>
    <rPh sb="7" eb="8">
      <t>ダイ</t>
    </rPh>
    <rPh sb="9" eb="10">
      <t>ジョウ</t>
    </rPh>
    <rPh sb="10" eb="12">
      <t>カンケイ</t>
    </rPh>
    <phoneticPr fontId="2"/>
  </si>
  <si>
    <t>第８号様式（第１２条関係）</t>
    <rPh sb="0" eb="1">
      <t>ダイ</t>
    </rPh>
    <rPh sb="2" eb="3">
      <t>ゴウ</t>
    </rPh>
    <rPh sb="3" eb="5">
      <t>ヨウシキ</t>
    </rPh>
    <rPh sb="6" eb="7">
      <t>ダイ</t>
    </rPh>
    <rPh sb="9" eb="10">
      <t>ジョウ</t>
    </rPh>
    <rPh sb="10" eb="12">
      <t>カンケイ</t>
    </rPh>
    <phoneticPr fontId="2"/>
  </si>
  <si>
    <t>第７号様式（第１１条関係）</t>
    <rPh sb="0" eb="1">
      <t>ダイ</t>
    </rPh>
    <rPh sb="2" eb="3">
      <t>ゴウ</t>
    </rPh>
    <rPh sb="3" eb="5">
      <t>ヨウシキ</t>
    </rPh>
    <rPh sb="6" eb="7">
      <t>ダイ</t>
    </rPh>
    <rPh sb="9" eb="10">
      <t>ジョウ</t>
    </rPh>
    <rPh sb="10" eb="12">
      <t>カンケイ</t>
    </rPh>
    <phoneticPr fontId="2"/>
  </si>
  <si>
    <t>第５号様式（第１０条関係）</t>
    <rPh sb="0" eb="1">
      <t>ダイ</t>
    </rPh>
    <rPh sb="2" eb="3">
      <t>ゴウ</t>
    </rPh>
    <rPh sb="3" eb="5">
      <t>ヨウシキ</t>
    </rPh>
    <rPh sb="6" eb="7">
      <t>ダイ</t>
    </rPh>
    <rPh sb="9" eb="10">
      <t>ジョウ</t>
    </rPh>
    <rPh sb="10" eb="12">
      <t>カンケイ</t>
    </rPh>
    <phoneticPr fontId="2"/>
  </si>
  <si>
    <t>第４号様式（第１３条関係）</t>
    <rPh sb="0" eb="1">
      <t>ダイ</t>
    </rPh>
    <rPh sb="2" eb="3">
      <t>ゴウ</t>
    </rPh>
    <rPh sb="3" eb="5">
      <t>ヨウシキ</t>
    </rPh>
    <rPh sb="6" eb="7">
      <t>ダイ</t>
    </rPh>
    <rPh sb="9" eb="10">
      <t>ジョウ</t>
    </rPh>
    <rPh sb="10" eb="12">
      <t>カンケイ</t>
    </rPh>
    <phoneticPr fontId="2"/>
  </si>
  <si>
    <t>※ ９については、必要がある場合に記載してください</t>
    <phoneticPr fontId="2"/>
  </si>
  <si>
    <t>　　　　年　　月　　日　</t>
    <rPh sb="4" eb="5">
      <t>ネン</t>
    </rPh>
    <rPh sb="7" eb="8">
      <t>ガツ</t>
    </rPh>
    <rPh sb="10" eb="11">
      <t>ニチ</t>
    </rPh>
    <phoneticPr fontId="2"/>
  </si>
  <si>
    <t>補助事業者</t>
    <phoneticPr fontId="2"/>
  </si>
  <si>
    <t>　習志野市長　宛て</t>
    <rPh sb="1" eb="5">
      <t>ナラシノシ</t>
    </rPh>
    <rPh sb="5" eb="6">
      <t>チョウ</t>
    </rPh>
    <rPh sb="7" eb="8">
      <t>ア</t>
    </rPh>
    <phoneticPr fontId="2"/>
  </si>
  <si>
    <t>４　概算払・前金払
　　請求額</t>
    <phoneticPr fontId="2"/>
  </si>
  <si>
    <t>５　概算払・前金払　　　
　　の請求理由</t>
    <phoneticPr fontId="2"/>
  </si>
  <si>
    <t>９</t>
    <phoneticPr fontId="2"/>
  </si>
  <si>
    <t>６</t>
    <phoneticPr fontId="2"/>
  </si>
  <si>
    <t>（法人住所）</t>
    <rPh sb="1" eb="3">
      <t>ホウジン</t>
    </rPh>
    <rPh sb="3" eb="4">
      <t>ジュウ</t>
    </rPh>
    <rPh sb="4" eb="5">
      <t>ショ</t>
    </rPh>
    <phoneticPr fontId="2"/>
  </si>
  <si>
    <t>（法人名称）</t>
    <rPh sb="1" eb="3">
      <t>ホウジン</t>
    </rPh>
    <rPh sb="3" eb="4">
      <t>メイ</t>
    </rPh>
    <rPh sb="4" eb="5">
      <t>ショウ</t>
    </rPh>
    <phoneticPr fontId="2"/>
  </si>
  <si>
    <t>（施設住所）</t>
    <rPh sb="3" eb="5">
      <t>ジュウショ</t>
    </rPh>
    <phoneticPr fontId="2"/>
  </si>
  <si>
    <t>（施設名称）</t>
    <rPh sb="3" eb="5">
      <t>メイショウ</t>
    </rPh>
    <phoneticPr fontId="2"/>
  </si>
  <si>
    <t>（代表者名）</t>
  </si>
  <si>
    <t>習志野市障がい者グループホーム運営費補助金交付請求書</t>
    <rPh sb="4" eb="5">
      <t>ショウ</t>
    </rPh>
    <rPh sb="7" eb="8">
      <t>シャ</t>
    </rPh>
    <rPh sb="21" eb="23">
      <t>コウフ</t>
    </rPh>
    <phoneticPr fontId="2"/>
  </si>
  <si>
    <t>別記第１０号様式（第９条関係）</t>
    <rPh sb="0" eb="2">
      <t>ベッキ</t>
    </rPh>
    <phoneticPr fontId="2"/>
  </si>
  <si>
    <t>習志野市障がい者グループホーム運営費補助金等概算払・前金払請求書</t>
    <rPh sb="4" eb="5">
      <t>ショウ</t>
    </rPh>
    <rPh sb="7" eb="8">
      <t>シャ</t>
    </rPh>
    <rPh sb="15" eb="18">
      <t>ウンエイヒ</t>
    </rPh>
    <rPh sb="18" eb="21">
      <t>ホジョキン</t>
    </rPh>
    <phoneticPr fontId="2"/>
  </si>
  <si>
    <t>習志野市補助金等交付規則及び習志野市障がい者グループホーム運営費補助金交付要綱により、補助金等の概算払・前金払を次のとおり請求します。</t>
    <rPh sb="18" eb="19">
      <t>ショウ</t>
    </rPh>
    <rPh sb="21" eb="22">
      <t>シャ</t>
    </rPh>
    <phoneticPr fontId="2"/>
  </si>
  <si>
    <t>習志野市補助金等交付規則及び習志野市障がい者グループホーム運営費補助金交付要綱により、補助金等の交付を次のとおり請求します。</t>
    <rPh sb="18" eb="19">
      <t>ショウ</t>
    </rPh>
    <rPh sb="21" eb="22">
      <t>シャ</t>
    </rPh>
    <rPh sb="29" eb="35">
      <t>ウンエイヒホジョキン</t>
    </rPh>
    <phoneticPr fontId="2"/>
  </si>
  <si>
    <t>別記第９号様式（第８条関係）</t>
    <rPh sb="0" eb="2">
      <t>ベッキ</t>
    </rPh>
    <phoneticPr fontId="2"/>
  </si>
  <si>
    <t>口座名義
（カタカナ）</t>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</si>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</sst>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411]ggge&quot;年&quot;m&quot;月&quot;d&quot;日&quot;;@"/>
    <numFmt numFmtId="178" formatCode="#,##0_ ;[Red]\-#,##0\ "/>
  </numFmts>
  <fonts count="18"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12"/>
      <color theme="1"/>
      <name val="ＭＳ 明朝"/>
      <family val="1"/>
      <charset val="128"/>
    </font>
    <font>
      <strike/>
      <sz val="12"/>
      <color theme="1"/>
      <name val="ＭＳ 明朝"/>
      <family val="1"/>
      <charset val="128"/>
    </font>
    <font>
      <sz val="12"/>
      <color rgb="FF000000"/>
      <name val="ＭＳ 明朝"/>
      <family val="1"/>
      <charset val="128"/>
    </font>
    <font>
      <sz val="12"/>
      <color theme="1"/>
      <name val="游ゴシック"/>
      <family val="2"/>
      <scheme val="minor"/>
    </font>
    <font>
      <sz val="11"/>
      <color theme="1"/>
      <name val="ＭＳ Ｐゴシック"/>
      <family val="3"/>
      <charset val="128"/>
    </font>
    <font>
      <sz val="9"/>
      <color theme="1"/>
      <name val="ＭＳ Ｐゴシック"/>
      <family val="3"/>
      <charset val="128"/>
    </font>
    <font>
      <sz val="11"/>
      <color rgb="FFFF0000"/>
      <name val="游ゴシック"/>
      <family val="3"/>
      <charset val="128"/>
      <scheme val="minor"/>
    </font>
    <font>
      <b/>
      <sz val="12"/>
      <color rgb="FFFF0000"/>
      <name val="ＭＳ 明朝"/>
      <family val="1"/>
      <charset val="128"/>
    </font>
    <font>
      <sz val="8"/>
      <color theme="1"/>
      <name val="ＭＳ Ｐゴシック"/>
      <family val="3"/>
      <charset val="128"/>
    </font>
    <font>
      <sz val="12"/>
      <color theme="1"/>
      <name val="ＭＳ Ｐゴシック"/>
      <family val="3"/>
      <charset val="128"/>
    </font>
    <font>
      <sz val="12"/>
      <color rgb="FF000000"/>
      <name val="ＭＳ Ｐゴシック"/>
      <family val="3"/>
      <charset val="128"/>
    </font>
    <font>
      <sz val="12"/>
      <color theme="1"/>
      <name val="ＭＳ ゴシック"/>
      <family val="3"/>
      <charset val="128"/>
    </font>
    <font>
      <sz val="11"/>
      <color theme="1"/>
      <name val="游ゴシック"/>
      <family val="3"/>
      <charset val="128"/>
      <scheme val="minor"/>
    </font>
    <font>
      <sz val="11"/>
      <color theme="1"/>
      <name val="ＭＳ 明朝"/>
      <family val="1"/>
      <charset val="128"/>
    </font>
    <font>
      <sz val="11"/>
      <name val="ＭＳ 明朝"/>
      <family val="1"/>
      <charset val="128"/>
    </font>
  </fonts>
  <fills count="5">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151">
    <xf numFmtId="0" fontId="0" fillId="0" borderId="0" xfId="0"/>
    <xf numFmtId="0" fontId="3" fillId="0" borderId="0" xfId="0" applyFont="1"/>
    <xf numFmtId="0" fontId="3" fillId="0" borderId="0" xfId="0" applyFont="1" applyAlignment="1">
      <alignment vertical="center"/>
    </xf>
    <xf numFmtId="0" fontId="3" fillId="0" borderId="1" xfId="0" applyFont="1" applyBorder="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vertical="center" wrapText="1"/>
    </xf>
    <xf numFmtId="0" fontId="6"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7" fillId="0" borderId="0" xfId="0" applyFont="1" applyAlignment="1">
      <alignment shrinkToFit="1"/>
    </xf>
    <xf numFmtId="0" fontId="7" fillId="0" borderId="0" xfId="0" applyFont="1"/>
    <xf numFmtId="0" fontId="7" fillId="2" borderId="0" xfId="0" applyFont="1" applyFill="1"/>
    <xf numFmtId="0" fontId="8" fillId="0" borderId="1" xfId="0" applyFont="1" applyBorder="1" applyAlignment="1">
      <alignment vertical="center" wrapText="1" shrinkToFit="1"/>
    </xf>
    <xf numFmtId="0" fontId="7" fillId="0" borderId="1" xfId="0" applyFont="1" applyBorder="1" applyAlignment="1">
      <alignment shrinkToFit="1"/>
    </xf>
    <xf numFmtId="0" fontId="0" fillId="0" borderId="1" xfId="0" applyBorder="1" applyAlignment="1">
      <alignment horizontal="centerContinuous"/>
    </xf>
    <xf numFmtId="0" fontId="3" fillId="0" borderId="0" xfId="0" applyFont="1" applyFill="1" applyAlignment="1">
      <alignment vertical="center"/>
    </xf>
    <xf numFmtId="0" fontId="3" fillId="0" borderId="0" xfId="0" applyFont="1" applyFill="1" applyAlignment="1">
      <alignment horizontal="right" vertical="center"/>
    </xf>
    <xf numFmtId="0" fontId="3" fillId="4" borderId="1" xfId="0" applyFont="1" applyFill="1" applyBorder="1" applyAlignment="1">
      <alignment horizontal="left" vertical="center" shrinkToFit="1"/>
    </xf>
    <xf numFmtId="0" fontId="3" fillId="0" borderId="1" xfId="0" applyFont="1" applyBorder="1" applyAlignment="1">
      <alignment vertical="center"/>
    </xf>
    <xf numFmtId="58" fontId="3" fillId="3" borderId="1" xfId="0" applyNumberFormat="1" applyFont="1" applyFill="1" applyBorder="1" applyAlignment="1">
      <alignment horizontal="left"/>
    </xf>
    <xf numFmtId="0" fontId="3" fillId="0" borderId="1" xfId="0" applyFont="1" applyBorder="1" applyAlignment="1">
      <alignment vertical="center" shrinkToFit="1"/>
    </xf>
    <xf numFmtId="0" fontId="3" fillId="0" borderId="0" xfId="0" applyFont="1" applyAlignment="1">
      <alignment vertical="center" shrinkToFit="1"/>
    </xf>
    <xf numFmtId="0" fontId="3" fillId="0" borderId="1" xfId="0" applyFont="1" applyBorder="1" applyAlignment="1">
      <alignment horizontal="left" vertical="center"/>
    </xf>
    <xf numFmtId="0" fontId="3" fillId="0" borderId="1" xfId="0" applyFont="1" applyBorder="1" applyAlignment="1">
      <alignment horizontal="left"/>
    </xf>
    <xf numFmtId="0" fontId="3" fillId="0" borderId="1" xfId="0" applyFont="1" applyBorder="1" applyAlignment="1">
      <alignment horizontal="left" vertical="center" shrinkToFit="1"/>
    </xf>
    <xf numFmtId="0" fontId="3" fillId="3" borderId="1" xfId="0" applyFont="1" applyFill="1" applyBorder="1" applyAlignment="1">
      <alignment horizontal="left"/>
    </xf>
    <xf numFmtId="0" fontId="7" fillId="2" borderId="0" xfId="0" applyFont="1" applyFill="1" applyAlignment="1">
      <alignment shrinkToFit="1"/>
    </xf>
    <xf numFmtId="0" fontId="0" fillId="0" borderId="1" xfId="0" applyBorder="1" applyAlignment="1">
      <alignment horizontal="centerContinuous" shrinkToFit="1"/>
    </xf>
    <xf numFmtId="38" fontId="0" fillId="0" borderId="1" xfId="1" applyFont="1" applyBorder="1" applyAlignment="1">
      <alignment shrinkToFit="1"/>
    </xf>
    <xf numFmtId="38" fontId="0" fillId="0" borderId="11" xfId="1" applyFont="1" applyBorder="1" applyAlignment="1">
      <alignment shrinkToFit="1"/>
    </xf>
    <xf numFmtId="0" fontId="11" fillId="0" borderId="1" xfId="0" applyFont="1" applyBorder="1" applyAlignment="1">
      <alignment horizontal="center" vertical="center" wrapText="1" shrinkToFit="1"/>
    </xf>
    <xf numFmtId="0" fontId="12" fillId="0" borderId="0" xfId="0" applyFont="1"/>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wrapText="1"/>
    </xf>
    <xf numFmtId="0" fontId="14" fillId="0" borderId="0" xfId="0" applyFont="1" applyAlignment="1">
      <alignment vertical="center"/>
    </xf>
    <xf numFmtId="0" fontId="12" fillId="0" borderId="1" xfId="0" applyFont="1" applyBorder="1" applyAlignment="1">
      <alignment vertical="center"/>
    </xf>
    <xf numFmtId="58" fontId="12" fillId="3" borderId="1" xfId="0" applyNumberFormat="1" applyFont="1" applyFill="1" applyBorder="1" applyAlignment="1">
      <alignment horizontal="left"/>
    </xf>
    <xf numFmtId="0" fontId="12" fillId="0" borderId="1" xfId="0" applyFont="1" applyBorder="1" applyAlignment="1">
      <alignment vertical="center" shrinkToFit="1"/>
    </xf>
    <xf numFmtId="0" fontId="12" fillId="0" borderId="1" xfId="0" applyFont="1" applyBorder="1" applyAlignment="1">
      <alignment horizontal="left" vertical="center" shrinkToFit="1"/>
    </xf>
    <xf numFmtId="0" fontId="12" fillId="0" borderId="1" xfId="0" applyFont="1" applyBorder="1" applyAlignment="1">
      <alignment horizontal="left" vertical="center"/>
    </xf>
    <xf numFmtId="0" fontId="12" fillId="0" borderId="1" xfId="0" applyFont="1" applyBorder="1" applyAlignment="1">
      <alignment horizontal="left"/>
    </xf>
    <xf numFmtId="0" fontId="12" fillId="0" borderId="0" xfId="0" applyFont="1" applyBorder="1" applyAlignment="1">
      <alignment vertical="center"/>
    </xf>
    <xf numFmtId="0" fontId="12" fillId="0" borderId="0" xfId="0" applyFont="1" applyBorder="1" applyAlignment="1">
      <alignment horizontal="left" vertical="center" wrapText="1"/>
    </xf>
    <xf numFmtId="0" fontId="13" fillId="0" borderId="0" xfId="0" applyFont="1" applyBorder="1" applyAlignment="1">
      <alignment horizontal="left" vertical="center" wrapText="1"/>
    </xf>
    <xf numFmtId="0" fontId="13" fillId="0" borderId="0" xfId="0" applyFont="1" applyBorder="1" applyAlignment="1">
      <alignment vertical="center" wrapText="1"/>
    </xf>
    <xf numFmtId="0" fontId="8" fillId="0" borderId="0" xfId="0" applyFont="1" applyBorder="1" applyAlignment="1">
      <alignment vertical="center" wrapText="1" shrinkToFit="1"/>
    </xf>
    <xf numFmtId="0" fontId="8" fillId="0" borderId="1" xfId="0" applyFont="1" applyBorder="1" applyAlignment="1">
      <alignment horizontal="centerContinuous" vertical="center" wrapText="1" shrinkToFit="1"/>
    </xf>
    <xf numFmtId="0" fontId="7" fillId="0" borderId="1" xfId="0" applyFont="1" applyBorder="1" applyAlignment="1">
      <alignment horizontal="center"/>
    </xf>
    <xf numFmtId="177" fontId="7" fillId="0" borderId="1" xfId="1" applyNumberFormat="1" applyFont="1" applyBorder="1" applyAlignment="1">
      <alignment shrinkToFit="1"/>
    </xf>
    <xf numFmtId="177" fontId="7" fillId="0" borderId="11" xfId="1" applyNumberFormat="1" applyFont="1" applyBorder="1" applyAlignment="1">
      <alignment shrinkToFit="1"/>
    </xf>
    <xf numFmtId="178" fontId="7" fillId="0" borderId="1" xfId="1" applyNumberFormat="1" applyFont="1" applyBorder="1" applyAlignment="1">
      <alignment shrinkToFit="1"/>
    </xf>
    <xf numFmtId="178" fontId="7" fillId="0" borderId="11" xfId="1" applyNumberFormat="1" applyFont="1" applyBorder="1" applyAlignment="1">
      <alignment shrinkToFit="1"/>
    </xf>
    <xf numFmtId="38" fontId="0" fillId="0" borderId="1" xfId="1" applyFont="1" applyBorder="1" applyAlignment="1">
      <alignment horizontal="right" shrinkToFit="1"/>
    </xf>
    <xf numFmtId="38" fontId="0" fillId="0" borderId="11" xfId="1" applyFont="1" applyBorder="1" applyAlignment="1">
      <alignment horizontal="right" shrinkToFit="1"/>
    </xf>
    <xf numFmtId="38" fontId="15" fillId="0" borderId="1" xfId="1" applyFont="1" applyBorder="1" applyAlignment="1">
      <alignment horizontal="right" shrinkToFit="1"/>
    </xf>
    <xf numFmtId="38" fontId="7" fillId="0" borderId="1" xfId="1" applyFont="1" applyBorder="1" applyAlignment="1">
      <alignment horizontal="right" shrinkToFit="1"/>
    </xf>
    <xf numFmtId="0" fontId="3" fillId="0" borderId="1" xfId="0" applyFont="1" applyBorder="1" applyAlignment="1">
      <alignment shrinkToFit="1"/>
    </xf>
    <xf numFmtId="0" fontId="3" fillId="0" borderId="1" xfId="0" applyFont="1" applyBorder="1"/>
    <xf numFmtId="0" fontId="3" fillId="0" borderId="5" xfId="0" applyFont="1" applyBorder="1"/>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wrapText="1"/>
    </xf>
    <xf numFmtId="0" fontId="3" fillId="0" borderId="3" xfId="0" applyFont="1" applyBorder="1" applyAlignment="1">
      <alignment vertical="center"/>
    </xf>
    <xf numFmtId="0" fontId="16" fillId="0" borderId="3" xfId="0" applyFont="1" applyFill="1" applyBorder="1"/>
    <xf numFmtId="0" fontId="16" fillId="0" borderId="16" xfId="0" applyFont="1" applyFill="1" applyBorder="1"/>
    <xf numFmtId="0" fontId="16" fillId="0" borderId="1" xfId="0" applyFont="1" applyFill="1" applyBorder="1"/>
    <xf numFmtId="0" fontId="17" fillId="0" borderId="1" xfId="0" applyFont="1" applyFill="1" applyBorder="1"/>
    <xf numFmtId="49" fontId="3" fillId="0" borderId="17"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Border="1"/>
    <xf numFmtId="0" fontId="3" fillId="0" borderId="0" xfId="0" applyFont="1" applyBorder="1" applyAlignment="1">
      <alignment vertical="center"/>
    </xf>
    <xf numFmtId="0" fontId="3" fillId="4" borderId="0" xfId="0" applyFont="1" applyFill="1" applyBorder="1" applyAlignment="1">
      <alignment horizontal="left" vertical="center" shrinkToFit="1"/>
    </xf>
    <xf numFmtId="58" fontId="3" fillId="3" borderId="0" xfId="0" applyNumberFormat="1" applyFont="1" applyFill="1" applyBorder="1" applyAlignment="1">
      <alignment horizontal="left"/>
    </xf>
    <xf numFmtId="0" fontId="3" fillId="0" borderId="0" xfId="0" applyFont="1" applyBorder="1" applyAlignment="1">
      <alignment vertical="center" shrinkToFit="1"/>
    </xf>
    <xf numFmtId="0" fontId="3" fillId="3" borderId="0" xfId="0" applyFont="1" applyFill="1" applyBorder="1" applyAlignment="1">
      <alignment horizontal="left"/>
    </xf>
    <xf numFmtId="0" fontId="3" fillId="0" borderId="0" xfId="0" applyFont="1" applyBorder="1" applyAlignment="1">
      <alignment horizontal="left" vertical="center" shrinkToFit="1"/>
    </xf>
    <xf numFmtId="0" fontId="3" fillId="0" borderId="0" xfId="0" applyFont="1" applyBorder="1" applyAlignment="1">
      <alignment horizontal="left" vertical="center"/>
    </xf>
    <xf numFmtId="0" fontId="3" fillId="0" borderId="0" xfId="0" applyFont="1" applyBorder="1" applyAlignment="1">
      <alignment shrinkToFit="1"/>
    </xf>
    <xf numFmtId="0" fontId="3" fillId="0" borderId="0" xfId="0" applyFont="1" applyBorder="1" applyAlignment="1">
      <alignment horizontal="left"/>
    </xf>
    <xf numFmtId="0" fontId="16" fillId="0" borderId="0" xfId="0" applyFont="1" applyFill="1" applyBorder="1"/>
    <xf numFmtId="0" fontId="0" fillId="0" borderId="0" xfId="0" applyBorder="1"/>
    <xf numFmtId="0" fontId="6" fillId="0" borderId="0" xfId="0" applyFont="1" applyBorder="1" applyAlignment="1">
      <alignment vertical="center"/>
    </xf>
    <xf numFmtId="49" fontId="3" fillId="0" borderId="16" xfId="0" applyNumberFormat="1" applyFont="1" applyBorder="1" applyAlignment="1">
      <alignment vertical="center"/>
    </xf>
    <xf numFmtId="0" fontId="3" fillId="0" borderId="16" xfId="0" applyFont="1" applyBorder="1" applyAlignment="1">
      <alignment vertical="center"/>
    </xf>
    <xf numFmtId="0" fontId="10" fillId="0" borderId="0" xfId="0" applyFont="1" applyBorder="1" applyAlignment="1">
      <alignment horizontal="left" vertical="center"/>
    </xf>
    <xf numFmtId="0" fontId="3" fillId="0" borderId="0" xfId="0" applyFont="1" applyAlignment="1">
      <alignment horizontal="left" vertical="center" shrinkToFit="1"/>
    </xf>
    <xf numFmtId="0" fontId="3" fillId="0" borderId="0" xfId="0" applyFont="1" applyAlignment="1">
      <alignment horizontal="center" vertical="center"/>
    </xf>
    <xf numFmtId="177" fontId="3" fillId="0" borderId="9" xfId="0" applyNumberFormat="1" applyFont="1" applyFill="1" applyBorder="1" applyAlignment="1">
      <alignment horizontal="center" vertical="center" wrapText="1"/>
    </xf>
    <xf numFmtId="177" fontId="3" fillId="0" borderId="10" xfId="0" applyNumberFormat="1" applyFont="1" applyFill="1" applyBorder="1" applyAlignment="1">
      <alignment horizontal="center" vertical="center" wrapText="1"/>
    </xf>
    <xf numFmtId="177" fontId="3" fillId="0" borderId="8"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176" fontId="5" fillId="0" borderId="9" xfId="0" applyNumberFormat="1" applyFont="1" applyBorder="1" applyAlignment="1">
      <alignment horizontal="left" vertical="center" wrapText="1"/>
    </xf>
    <xf numFmtId="176" fontId="5" fillId="0" borderId="10" xfId="0" applyNumberFormat="1" applyFont="1" applyBorder="1" applyAlignment="1">
      <alignment horizontal="left" vertical="center" wrapText="1"/>
    </xf>
    <xf numFmtId="176" fontId="5" fillId="0" borderId="2"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5" fillId="0" borderId="2" xfId="0" applyFont="1" applyFill="1" applyBorder="1" applyAlignment="1">
      <alignment horizontal="left" vertical="center" shrinkToFit="1"/>
    </xf>
    <xf numFmtId="0" fontId="3" fillId="0" borderId="0" xfId="0" applyFont="1" applyAlignment="1">
      <alignment horizontal="center" shrinkToFit="1"/>
    </xf>
    <xf numFmtId="0" fontId="3" fillId="0" borderId="0" xfId="0" applyFont="1" applyAlignment="1">
      <alignment horizontal="left" vertical="center" wrapText="1"/>
    </xf>
    <xf numFmtId="0" fontId="12" fillId="0" borderId="0" xfId="0" applyFont="1" applyAlignment="1">
      <alignment horizontal="center"/>
    </xf>
    <xf numFmtId="0" fontId="12" fillId="0" borderId="0" xfId="0" applyFont="1" applyAlignment="1">
      <alignment horizontal="left" vertical="distributed" wrapText="1"/>
    </xf>
    <xf numFmtId="0" fontId="10" fillId="0" borderId="0" xfId="0" applyFont="1" applyAlignment="1">
      <alignment horizontal="left" vertical="center"/>
    </xf>
    <xf numFmtId="0" fontId="12" fillId="0" borderId="0" xfId="0" applyFont="1" applyAlignment="1">
      <alignment horizontal="distributed" vertical="center" shrinkToFit="1"/>
    </xf>
    <xf numFmtId="58" fontId="12" fillId="0" borderId="0" xfId="0" applyNumberFormat="1" applyFont="1" applyFill="1" applyAlignment="1">
      <alignment horizontal="distributed" vertical="center"/>
    </xf>
    <xf numFmtId="0" fontId="12" fillId="0" borderId="0" xfId="0" applyFont="1" applyAlignment="1">
      <alignment horizontal="left" vertical="center" shrinkToFit="1"/>
    </xf>
    <xf numFmtId="0" fontId="12" fillId="0" borderId="0" xfId="0" applyFont="1" applyAlignment="1">
      <alignment horizontal="right" vertical="center"/>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center" shrinkToFit="1"/>
    </xf>
    <xf numFmtId="176" fontId="12" fillId="0" borderId="5" xfId="0" applyNumberFormat="1" applyFont="1" applyBorder="1" applyAlignment="1">
      <alignment horizontal="left" vertical="center"/>
    </xf>
    <xf numFmtId="176" fontId="12" fillId="0" borderId="6" xfId="0" applyNumberFormat="1" applyFont="1" applyBorder="1" applyAlignment="1">
      <alignment horizontal="left" vertical="center"/>
    </xf>
    <xf numFmtId="176" fontId="12" fillId="0" borderId="7" xfId="0" applyNumberFormat="1"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7" fillId="0" borderId="2"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15"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9"/>
  <sheetViews>
    <sheetView showGridLines="0" tabSelected="1" view="pageBreakPreview" zoomScale="90" zoomScaleNormal="85" zoomScaleSheetLayoutView="90" workbookViewId="0">
      <selection activeCell="N4" sqref="N4"/>
    </sheetView>
  </sheetViews>
  <sheetFormatPr defaultColWidth="9" defaultRowHeight="14.4" x14ac:dyDescent="0.2"/>
  <cols>
    <col min="1" max="20" width="3.8984375" style="1" customWidth="1"/>
    <col min="21" max="21" width="3.59765625" style="1" customWidth="1"/>
    <col min="22" max="22" width="11.59765625" style="1" customWidth="1"/>
    <col min="23" max="23" width="23.09765625" style="1" customWidth="1"/>
    <col min="24" max="25" width="3.59765625" style="1" customWidth="1"/>
    <col min="26" max="26" width="25.09765625" style="1" customWidth="1"/>
    <col min="27" max="27" width="27.5" style="1" customWidth="1"/>
    <col min="28" max="40" width="3.59765625" style="1" customWidth="1"/>
    <col min="41" max="16384" width="9" style="1"/>
  </cols>
  <sheetData>
    <row r="1" spans="1:33" ht="20.100000000000001" customHeight="1" x14ac:dyDescent="0.2">
      <c r="A1" s="1" t="s">
        <v>239</v>
      </c>
      <c r="V1" s="72"/>
      <c r="W1" s="72"/>
      <c r="X1" s="72"/>
      <c r="Y1" s="72"/>
      <c r="Z1" s="72"/>
      <c r="AA1" s="72"/>
      <c r="AB1" s="72"/>
      <c r="AC1" s="72"/>
      <c r="AD1" s="72"/>
      <c r="AE1" s="72"/>
      <c r="AF1" s="72"/>
      <c r="AG1" s="72"/>
    </row>
    <row r="2" spans="1:33" ht="20.100000000000001" customHeight="1" x14ac:dyDescent="0.2">
      <c r="V2" s="73"/>
      <c r="W2" s="74"/>
      <c r="X2" s="72"/>
      <c r="Y2" s="87"/>
      <c r="Z2" s="87"/>
      <c r="AA2" s="87"/>
      <c r="AB2" s="87"/>
      <c r="AC2" s="87"/>
      <c r="AD2" s="87"/>
      <c r="AE2" s="87"/>
      <c r="AF2" s="87"/>
      <c r="AG2" s="87"/>
    </row>
    <row r="3" spans="1:33" ht="20.100000000000001" customHeight="1" x14ac:dyDescent="0.2">
      <c r="N3" s="16" t="s">
        <v>241</v>
      </c>
      <c r="O3" s="16"/>
      <c r="P3" s="16"/>
      <c r="Q3" s="16"/>
      <c r="R3" s="16"/>
      <c r="S3" s="16"/>
      <c r="T3" s="17" t="s">
        <v>222</v>
      </c>
      <c r="V3" s="73"/>
      <c r="W3" s="74"/>
      <c r="X3" s="72"/>
      <c r="Y3" s="87"/>
      <c r="Z3" s="87"/>
      <c r="AA3" s="87"/>
      <c r="AB3" s="87"/>
      <c r="AC3" s="87"/>
      <c r="AD3" s="87"/>
      <c r="AE3" s="87"/>
      <c r="AF3" s="87"/>
      <c r="AG3" s="87"/>
    </row>
    <row r="4" spans="1:33" ht="20.100000000000001" customHeight="1" x14ac:dyDescent="0.2">
      <c r="V4" s="73"/>
      <c r="W4" s="75"/>
      <c r="X4" s="72"/>
      <c r="Y4" s="87"/>
      <c r="Z4" s="87"/>
      <c r="AA4" s="87"/>
      <c r="AB4" s="87"/>
      <c r="AC4" s="87"/>
      <c r="AD4" s="87"/>
      <c r="AE4" s="87"/>
      <c r="AF4" s="87"/>
      <c r="AG4" s="87"/>
    </row>
    <row r="5" spans="1:33" ht="20.100000000000001" customHeight="1" x14ac:dyDescent="0.2">
      <c r="A5" s="1" t="s">
        <v>224</v>
      </c>
      <c r="V5" s="76"/>
      <c r="W5" s="77"/>
      <c r="X5" s="72"/>
      <c r="Y5" s="87"/>
      <c r="Z5" s="87"/>
      <c r="AA5" s="87"/>
      <c r="AB5" s="87"/>
      <c r="AC5" s="87"/>
      <c r="AD5" s="87"/>
      <c r="AE5" s="87"/>
      <c r="AF5" s="87"/>
      <c r="AG5" s="87"/>
    </row>
    <row r="6" spans="1:33" ht="20.100000000000001" customHeight="1" x14ac:dyDescent="0.2">
      <c r="V6" s="73"/>
      <c r="W6" s="73"/>
      <c r="X6" s="72"/>
      <c r="Y6" s="72"/>
      <c r="Z6" s="72"/>
      <c r="AA6" s="72"/>
      <c r="AB6" s="72"/>
      <c r="AC6" s="72"/>
      <c r="AD6" s="72"/>
      <c r="AE6" s="72"/>
      <c r="AF6" s="72"/>
      <c r="AG6" s="72"/>
    </row>
    <row r="7" spans="1:33" s="2" customFormat="1" ht="20.100000000000001" customHeight="1" x14ac:dyDescent="0.45">
      <c r="F7" s="2" t="s">
        <v>223</v>
      </c>
      <c r="I7" s="89" t="s">
        <v>229</v>
      </c>
      <c r="J7" s="89"/>
      <c r="K7" s="89"/>
      <c r="L7" s="88"/>
      <c r="M7" s="88"/>
      <c r="N7" s="88"/>
      <c r="O7" s="88"/>
      <c r="P7" s="88"/>
      <c r="Q7" s="88"/>
      <c r="R7" s="88"/>
      <c r="S7" s="88"/>
      <c r="T7" s="88"/>
      <c r="V7" s="73"/>
      <c r="W7" s="73"/>
      <c r="X7" s="73"/>
      <c r="Y7" s="73"/>
      <c r="Z7" s="73"/>
      <c r="AA7" s="73"/>
      <c r="AB7" s="73"/>
      <c r="AC7" s="73"/>
      <c r="AD7" s="73"/>
      <c r="AE7" s="73"/>
      <c r="AF7" s="73"/>
      <c r="AG7" s="73"/>
    </row>
    <row r="8" spans="1:33" s="2" customFormat="1" ht="20.100000000000001" customHeight="1" x14ac:dyDescent="0.45">
      <c r="I8" s="89" t="s">
        <v>230</v>
      </c>
      <c r="J8" s="89"/>
      <c r="K8" s="89"/>
      <c r="L8" s="88"/>
      <c r="M8" s="88"/>
      <c r="N8" s="88"/>
      <c r="O8" s="88"/>
      <c r="P8" s="88"/>
      <c r="Q8" s="88"/>
      <c r="R8" s="88"/>
      <c r="S8" s="88"/>
      <c r="T8" s="88"/>
      <c r="V8" s="73"/>
      <c r="W8" s="78"/>
      <c r="X8" s="76"/>
      <c r="Y8" s="76"/>
      <c r="Z8" s="76"/>
      <c r="AA8" s="76"/>
      <c r="AB8" s="76"/>
      <c r="AC8" s="76"/>
      <c r="AD8" s="73"/>
      <c r="AE8" s="73"/>
      <c r="AF8" s="73"/>
      <c r="AG8" s="73"/>
    </row>
    <row r="9" spans="1:33" s="2" customFormat="1" ht="20.100000000000001" customHeight="1" x14ac:dyDescent="0.45">
      <c r="I9" s="89" t="s">
        <v>8</v>
      </c>
      <c r="J9" s="89"/>
      <c r="K9" s="89"/>
      <c r="L9" s="88"/>
      <c r="M9" s="88"/>
      <c r="N9" s="88"/>
      <c r="O9" s="88"/>
      <c r="P9" s="88"/>
      <c r="Q9" s="88"/>
      <c r="R9" s="88"/>
      <c r="S9" s="88"/>
      <c r="T9" s="88"/>
      <c r="V9" s="73"/>
      <c r="W9" s="79"/>
      <c r="X9" s="73"/>
      <c r="Y9" s="73"/>
      <c r="Z9" s="73"/>
      <c r="AA9" s="73"/>
      <c r="AB9" s="73"/>
      <c r="AC9" s="73"/>
      <c r="AD9" s="73"/>
      <c r="AE9" s="73"/>
      <c r="AF9" s="73"/>
      <c r="AG9" s="73"/>
    </row>
    <row r="10" spans="1:33" s="2" customFormat="1" ht="20.100000000000001" customHeight="1" x14ac:dyDescent="0.45">
      <c r="I10" s="89" t="s">
        <v>231</v>
      </c>
      <c r="J10" s="89"/>
      <c r="K10" s="89"/>
      <c r="L10" s="88"/>
      <c r="M10" s="88"/>
      <c r="N10" s="88"/>
      <c r="O10" s="88"/>
      <c r="P10" s="88"/>
      <c r="Q10" s="88"/>
      <c r="R10" s="88"/>
      <c r="S10" s="88"/>
      <c r="T10" s="88"/>
      <c r="V10" s="73"/>
      <c r="W10" s="73"/>
      <c r="X10" s="73"/>
      <c r="Y10" s="73"/>
      <c r="Z10" s="73"/>
      <c r="AA10" s="73"/>
      <c r="AB10" s="73"/>
      <c r="AC10" s="73"/>
      <c r="AD10" s="73"/>
      <c r="AE10" s="73"/>
      <c r="AF10" s="73"/>
      <c r="AG10" s="73"/>
    </row>
    <row r="11" spans="1:33" s="2" customFormat="1" ht="20.100000000000001" customHeight="1" x14ac:dyDescent="0.45">
      <c r="I11" s="89" t="s">
        <v>232</v>
      </c>
      <c r="J11" s="89"/>
      <c r="K11" s="89"/>
      <c r="L11" s="88"/>
      <c r="M11" s="88"/>
      <c r="N11" s="88"/>
      <c r="O11" s="88"/>
      <c r="P11" s="88"/>
      <c r="Q11" s="88"/>
      <c r="R11" s="88"/>
      <c r="S11" s="88"/>
      <c r="T11" s="88"/>
      <c r="V11" s="73"/>
      <c r="W11" s="73"/>
      <c r="X11" s="73"/>
      <c r="Y11" s="73"/>
      <c r="Z11" s="73"/>
      <c r="AA11" s="73"/>
      <c r="AB11" s="73"/>
      <c r="AC11" s="73"/>
      <c r="AD11" s="73"/>
      <c r="AE11" s="73"/>
      <c r="AF11" s="73"/>
      <c r="AG11" s="73"/>
    </row>
    <row r="12" spans="1:33" s="2" customFormat="1" ht="20.100000000000001" customHeight="1" x14ac:dyDescent="0.2">
      <c r="J12" s="62"/>
      <c r="K12" s="62"/>
      <c r="L12" s="62"/>
      <c r="M12" s="62"/>
      <c r="N12" s="62"/>
      <c r="O12" s="62"/>
      <c r="P12" s="62"/>
      <c r="Q12" s="62"/>
      <c r="R12" s="62"/>
      <c r="S12" s="62"/>
      <c r="T12" s="62"/>
      <c r="V12" s="72"/>
      <c r="W12" s="72"/>
      <c r="X12" s="73"/>
      <c r="Y12" s="73"/>
      <c r="Z12" s="73"/>
      <c r="AA12" s="73"/>
      <c r="AB12" s="73"/>
      <c r="AC12" s="73"/>
      <c r="AD12" s="73"/>
      <c r="AE12" s="73"/>
      <c r="AF12" s="73"/>
      <c r="AG12" s="73"/>
    </row>
    <row r="13" spans="1:33" ht="20.100000000000001" customHeight="1" x14ac:dyDescent="0.2">
      <c r="V13" s="76"/>
      <c r="W13" s="79"/>
      <c r="X13" s="72"/>
      <c r="Y13" s="72"/>
      <c r="Z13" s="80"/>
      <c r="AA13" s="72"/>
      <c r="AB13" s="72"/>
      <c r="AC13" s="72"/>
      <c r="AD13" s="72"/>
      <c r="AE13" s="72"/>
      <c r="AF13" s="72"/>
      <c r="AG13" s="72"/>
    </row>
    <row r="14" spans="1:33" ht="20.100000000000001" customHeight="1" x14ac:dyDescent="0.2">
      <c r="A14" s="123" t="s">
        <v>234</v>
      </c>
      <c r="B14" s="123"/>
      <c r="C14" s="123"/>
      <c r="D14" s="123"/>
      <c r="E14" s="123"/>
      <c r="F14" s="123"/>
      <c r="G14" s="123"/>
      <c r="H14" s="123"/>
      <c r="I14" s="123"/>
      <c r="J14" s="123"/>
      <c r="K14" s="123"/>
      <c r="L14" s="123"/>
      <c r="M14" s="123"/>
      <c r="N14" s="123"/>
      <c r="O14" s="123"/>
      <c r="P14" s="123"/>
      <c r="Q14" s="123"/>
      <c r="R14" s="123"/>
      <c r="S14" s="123"/>
      <c r="T14" s="123"/>
      <c r="V14" s="76"/>
      <c r="W14" s="81"/>
      <c r="X14" s="72"/>
      <c r="Y14" s="72"/>
      <c r="Z14" s="80"/>
      <c r="AA14" s="72"/>
      <c r="AB14" s="72"/>
      <c r="AC14" s="72"/>
      <c r="AD14" s="72"/>
      <c r="AE14" s="72"/>
      <c r="AF14" s="72"/>
      <c r="AG14" s="72"/>
    </row>
    <row r="15" spans="1:33" ht="20.100000000000001" customHeight="1" x14ac:dyDescent="0.2">
      <c r="A15" s="63"/>
      <c r="B15" s="63"/>
      <c r="C15" s="63"/>
      <c r="D15" s="63"/>
      <c r="E15" s="63"/>
      <c r="F15" s="63"/>
      <c r="G15" s="63"/>
      <c r="H15" s="63"/>
      <c r="I15" s="63"/>
      <c r="J15" s="63"/>
      <c r="K15" s="63"/>
      <c r="L15" s="63"/>
      <c r="M15" s="63"/>
      <c r="N15" s="63"/>
      <c r="O15" s="63"/>
      <c r="P15" s="63"/>
      <c r="Q15" s="63"/>
      <c r="R15" s="63"/>
      <c r="S15" s="63"/>
      <c r="T15" s="63"/>
      <c r="V15" s="76"/>
      <c r="W15" s="81"/>
      <c r="X15" s="72"/>
      <c r="Y15" s="72"/>
      <c r="Z15" s="80"/>
      <c r="AA15" s="72"/>
      <c r="AB15" s="72"/>
      <c r="AC15" s="72"/>
      <c r="AD15" s="72"/>
      <c r="AE15" s="72"/>
      <c r="AF15" s="72"/>
      <c r="AG15" s="72"/>
    </row>
    <row r="16" spans="1:33" ht="20.100000000000001" customHeight="1" x14ac:dyDescent="0.2">
      <c r="V16" s="76"/>
      <c r="W16" s="79"/>
      <c r="X16" s="72"/>
      <c r="Y16" s="72"/>
      <c r="Z16" s="80"/>
      <c r="AA16" s="72"/>
      <c r="AB16" s="72"/>
      <c r="AC16" s="72"/>
      <c r="AD16" s="72"/>
      <c r="AE16" s="72"/>
      <c r="AF16" s="72"/>
      <c r="AG16" s="72"/>
    </row>
    <row r="17" spans="1:33" s="2" customFormat="1" ht="39.9" customHeight="1" x14ac:dyDescent="0.2">
      <c r="A17" s="124" t="s">
        <v>238</v>
      </c>
      <c r="B17" s="124"/>
      <c r="C17" s="124"/>
      <c r="D17" s="124"/>
      <c r="E17" s="124"/>
      <c r="F17" s="124"/>
      <c r="G17" s="124"/>
      <c r="H17" s="124"/>
      <c r="I17" s="124"/>
      <c r="J17" s="124"/>
      <c r="K17" s="124"/>
      <c r="L17" s="124"/>
      <c r="M17" s="124"/>
      <c r="N17" s="124"/>
      <c r="O17" s="124"/>
      <c r="P17" s="124"/>
      <c r="Q17" s="124"/>
      <c r="R17" s="124"/>
      <c r="S17" s="124"/>
      <c r="T17" s="124"/>
      <c r="V17" s="72"/>
      <c r="W17" s="72"/>
      <c r="X17" s="73"/>
      <c r="Y17" s="73"/>
      <c r="Z17" s="76"/>
      <c r="AA17" s="72"/>
      <c r="AB17" s="73"/>
      <c r="AC17" s="73"/>
      <c r="AD17" s="73"/>
      <c r="AE17" s="73"/>
      <c r="AF17" s="73"/>
      <c r="AG17" s="73"/>
    </row>
    <row r="18" spans="1:33" ht="20.100000000000001" customHeight="1" x14ac:dyDescent="0.2">
      <c r="V18" s="72"/>
      <c r="W18" s="72"/>
      <c r="X18" s="72"/>
      <c r="Y18" s="72"/>
      <c r="Z18" s="80"/>
      <c r="AA18" s="72"/>
      <c r="AB18" s="72"/>
      <c r="AC18" s="72"/>
      <c r="AD18" s="72"/>
      <c r="AE18" s="72"/>
      <c r="AF18" s="72"/>
      <c r="AG18" s="72"/>
    </row>
    <row r="19" spans="1:33" ht="20.100000000000001" customHeight="1" x14ac:dyDescent="0.2">
      <c r="A19" s="94" t="s">
        <v>10</v>
      </c>
      <c r="B19" s="95"/>
      <c r="C19" s="95"/>
      <c r="D19" s="95"/>
      <c r="E19" s="96"/>
      <c r="F19" s="90"/>
      <c r="G19" s="91"/>
      <c r="H19" s="91"/>
      <c r="I19" s="91"/>
      <c r="J19" s="91"/>
      <c r="K19" s="94" t="s">
        <v>0</v>
      </c>
      <c r="L19" s="95"/>
      <c r="M19" s="95"/>
      <c r="N19" s="95"/>
      <c r="O19" s="96"/>
      <c r="P19" s="100"/>
      <c r="Q19" s="101"/>
      <c r="R19" s="101"/>
      <c r="S19" s="101"/>
      <c r="T19" s="102"/>
      <c r="V19" s="72"/>
      <c r="W19" s="72"/>
      <c r="X19" s="72"/>
      <c r="Y19" s="72"/>
      <c r="Z19" s="80"/>
      <c r="AA19" s="72"/>
      <c r="AB19" s="72"/>
      <c r="AC19" s="72"/>
      <c r="AD19" s="72"/>
      <c r="AE19" s="72"/>
      <c r="AF19" s="72"/>
      <c r="AG19" s="72"/>
    </row>
    <row r="20" spans="1:33" ht="20.100000000000001" customHeight="1" x14ac:dyDescent="0.2">
      <c r="A20" s="97"/>
      <c r="B20" s="98"/>
      <c r="C20" s="98"/>
      <c r="D20" s="98"/>
      <c r="E20" s="99"/>
      <c r="F20" s="92"/>
      <c r="G20" s="93"/>
      <c r="H20" s="93"/>
      <c r="I20" s="93"/>
      <c r="J20" s="93"/>
      <c r="K20" s="97"/>
      <c r="L20" s="98"/>
      <c r="M20" s="98"/>
      <c r="N20" s="98"/>
      <c r="O20" s="99"/>
      <c r="P20" s="103"/>
      <c r="Q20" s="104"/>
      <c r="R20" s="104"/>
      <c r="S20" s="104"/>
      <c r="T20" s="105"/>
      <c r="V20" s="72"/>
      <c r="W20" s="72"/>
      <c r="X20" s="72"/>
      <c r="Y20" s="72"/>
      <c r="Z20" s="80"/>
      <c r="AA20" s="72"/>
      <c r="AB20" s="72"/>
      <c r="AC20" s="72"/>
      <c r="AD20" s="72"/>
      <c r="AE20" s="72"/>
      <c r="AF20" s="72"/>
      <c r="AG20" s="72"/>
    </row>
    <row r="21" spans="1:33" ht="39.9" customHeight="1" x14ac:dyDescent="0.2">
      <c r="A21" s="94" t="s">
        <v>15</v>
      </c>
      <c r="B21" s="95"/>
      <c r="C21" s="95"/>
      <c r="D21" s="95"/>
      <c r="E21" s="96"/>
      <c r="F21" s="120"/>
      <c r="G21" s="121"/>
      <c r="H21" s="121"/>
      <c r="I21" s="121"/>
      <c r="J21" s="121"/>
      <c r="K21" s="121"/>
      <c r="L21" s="121"/>
      <c r="M21" s="121"/>
      <c r="N21" s="121"/>
      <c r="O21" s="121"/>
      <c r="P21" s="121"/>
      <c r="Q21" s="121"/>
      <c r="R21" s="121"/>
      <c r="S21" s="121"/>
      <c r="T21" s="122"/>
      <c r="V21" s="72"/>
      <c r="W21" s="72"/>
      <c r="X21" s="72"/>
      <c r="Y21" s="72"/>
      <c r="Z21" s="72"/>
      <c r="AA21" s="72"/>
      <c r="AB21" s="72"/>
      <c r="AC21" s="72"/>
      <c r="AD21" s="72"/>
      <c r="AE21" s="72"/>
      <c r="AF21" s="72"/>
      <c r="AG21" s="72"/>
    </row>
    <row r="22" spans="1:33" ht="39.9" customHeight="1" x14ac:dyDescent="0.2">
      <c r="A22" s="94" t="s">
        <v>158</v>
      </c>
      <c r="B22" s="95"/>
      <c r="C22" s="95"/>
      <c r="D22" s="95"/>
      <c r="E22" s="96"/>
      <c r="F22" s="114"/>
      <c r="G22" s="115"/>
      <c r="H22" s="115"/>
      <c r="I22" s="115"/>
      <c r="J22" s="115"/>
      <c r="K22" s="115"/>
      <c r="L22" s="115"/>
      <c r="M22" s="115"/>
      <c r="N22" s="115"/>
      <c r="O22" s="115"/>
      <c r="P22" s="115"/>
      <c r="Q22" s="115"/>
      <c r="R22" s="115"/>
      <c r="S22" s="115"/>
      <c r="T22" s="116"/>
      <c r="V22" s="72"/>
      <c r="W22" s="72"/>
      <c r="X22" s="72"/>
      <c r="Y22" s="72"/>
      <c r="Z22" s="72"/>
      <c r="AA22" s="72"/>
      <c r="AB22" s="72"/>
      <c r="AC22" s="72"/>
      <c r="AD22" s="72"/>
      <c r="AE22" s="72"/>
      <c r="AF22" s="72"/>
      <c r="AG22" s="72"/>
    </row>
    <row r="23" spans="1:33" ht="39.9" customHeight="1" x14ac:dyDescent="0.2">
      <c r="A23" s="111" t="s">
        <v>159</v>
      </c>
      <c r="B23" s="112"/>
      <c r="C23" s="112"/>
      <c r="D23" s="112"/>
      <c r="E23" s="113"/>
      <c r="F23" s="114"/>
      <c r="G23" s="115"/>
      <c r="H23" s="115"/>
      <c r="I23" s="115"/>
      <c r="J23" s="115"/>
      <c r="K23" s="115"/>
      <c r="L23" s="115"/>
      <c r="M23" s="115"/>
      <c r="N23" s="115"/>
      <c r="O23" s="115"/>
      <c r="P23" s="115"/>
      <c r="Q23" s="115"/>
      <c r="R23" s="115"/>
      <c r="S23" s="115"/>
      <c r="T23" s="116"/>
      <c r="V23" s="72"/>
      <c r="W23" s="72"/>
      <c r="X23" s="72"/>
      <c r="Y23" s="72"/>
      <c r="Z23" s="72"/>
      <c r="AA23" s="72"/>
      <c r="AB23" s="72"/>
      <c r="AC23" s="72"/>
      <c r="AD23" s="72"/>
      <c r="AE23" s="72"/>
      <c r="AF23" s="72"/>
      <c r="AG23" s="72"/>
    </row>
    <row r="24" spans="1:33" ht="39.9" customHeight="1" x14ac:dyDescent="0.2">
      <c r="A24" s="111" t="s">
        <v>160</v>
      </c>
      <c r="B24" s="112"/>
      <c r="C24" s="112"/>
      <c r="D24" s="112"/>
      <c r="E24" s="113"/>
      <c r="F24" s="114"/>
      <c r="G24" s="115"/>
      <c r="H24" s="115"/>
      <c r="I24" s="115"/>
      <c r="J24" s="115"/>
      <c r="K24" s="115"/>
      <c r="L24" s="115"/>
      <c r="M24" s="115"/>
      <c r="N24" s="115"/>
      <c r="O24" s="115"/>
      <c r="P24" s="115"/>
      <c r="Q24" s="115"/>
      <c r="R24" s="115"/>
      <c r="S24" s="115"/>
      <c r="T24" s="116"/>
      <c r="V24" s="72"/>
      <c r="W24" s="72"/>
      <c r="X24" s="72"/>
      <c r="Y24" s="72"/>
      <c r="Z24" s="72"/>
      <c r="AA24" s="72"/>
      <c r="AB24" s="72"/>
      <c r="AC24" s="72"/>
      <c r="AD24" s="72"/>
      <c r="AE24" s="72"/>
      <c r="AF24" s="72"/>
      <c r="AG24" s="72"/>
    </row>
    <row r="25" spans="1:33" ht="39.9" customHeight="1" x14ac:dyDescent="0.2">
      <c r="A25" s="111" t="s">
        <v>161</v>
      </c>
      <c r="B25" s="112"/>
      <c r="C25" s="112"/>
      <c r="D25" s="112"/>
      <c r="E25" s="113"/>
      <c r="F25" s="114"/>
      <c r="G25" s="115"/>
      <c r="H25" s="115"/>
      <c r="I25" s="115"/>
      <c r="J25" s="115"/>
      <c r="K25" s="115"/>
      <c r="L25" s="115"/>
      <c r="M25" s="115"/>
      <c r="N25" s="115"/>
      <c r="O25" s="115"/>
      <c r="P25" s="115"/>
      <c r="Q25" s="115"/>
      <c r="R25" s="115"/>
      <c r="S25" s="115"/>
      <c r="T25" s="116"/>
      <c r="V25" s="72"/>
      <c r="W25" s="72"/>
      <c r="X25" s="72"/>
      <c r="Y25" s="72"/>
      <c r="Z25" s="72"/>
      <c r="AA25" s="72"/>
      <c r="AB25" s="72"/>
      <c r="AC25" s="72"/>
      <c r="AD25" s="72"/>
      <c r="AE25" s="72"/>
      <c r="AF25" s="72"/>
      <c r="AG25" s="72"/>
    </row>
    <row r="26" spans="1:33" ht="39.9" customHeight="1" x14ac:dyDescent="0.2">
      <c r="A26" s="111" t="s">
        <v>162</v>
      </c>
      <c r="B26" s="112"/>
      <c r="C26" s="112"/>
      <c r="D26" s="112"/>
      <c r="E26" s="113"/>
      <c r="F26" s="117"/>
      <c r="G26" s="118"/>
      <c r="H26" s="118"/>
      <c r="I26" s="118"/>
      <c r="J26" s="118"/>
      <c r="K26" s="118"/>
      <c r="L26" s="118"/>
      <c r="M26" s="118"/>
      <c r="N26" s="118"/>
      <c r="O26" s="118"/>
      <c r="P26" s="118"/>
      <c r="Q26" s="118"/>
      <c r="R26" s="118"/>
      <c r="S26" s="118"/>
      <c r="T26" s="119"/>
      <c r="V26" s="72"/>
      <c r="W26" s="72"/>
      <c r="X26" s="72"/>
      <c r="Y26" s="72"/>
      <c r="Z26" s="72"/>
      <c r="AA26" s="72"/>
      <c r="AB26" s="72"/>
      <c r="AC26" s="72"/>
      <c r="AD26" s="72"/>
      <c r="AE26" s="72"/>
      <c r="AF26" s="72"/>
      <c r="AG26" s="72"/>
    </row>
    <row r="27" spans="1:33" ht="20.100000000000001" customHeight="1" x14ac:dyDescent="0.2">
      <c r="A27" s="1" t="s">
        <v>221</v>
      </c>
      <c r="V27" s="72"/>
      <c r="W27" s="72"/>
      <c r="X27" s="72"/>
      <c r="Y27" s="72"/>
      <c r="Z27" s="72"/>
      <c r="AA27" s="72"/>
      <c r="AB27" s="72"/>
      <c r="AC27" s="72"/>
      <c r="AD27" s="72"/>
      <c r="AE27" s="72"/>
      <c r="AF27" s="72"/>
      <c r="AG27" s="72"/>
    </row>
    <row r="28" spans="1:33" s="2" customFormat="1" ht="39.9" customHeight="1" x14ac:dyDescent="0.45">
      <c r="A28" s="70" t="s">
        <v>227</v>
      </c>
      <c r="B28" s="106" t="s">
        <v>1</v>
      </c>
      <c r="C28" s="106"/>
      <c r="D28" s="106"/>
      <c r="E28" s="106"/>
      <c r="F28" s="107"/>
      <c r="G28" s="107"/>
      <c r="H28" s="107"/>
      <c r="I28" s="107"/>
      <c r="J28" s="107"/>
      <c r="K28" s="108" t="s">
        <v>2</v>
      </c>
      <c r="L28" s="109"/>
      <c r="M28" s="110"/>
      <c r="N28" s="106"/>
      <c r="O28" s="106"/>
      <c r="P28" s="106"/>
      <c r="Q28" s="106"/>
      <c r="R28" s="106"/>
      <c r="S28" s="106"/>
      <c r="T28" s="106"/>
      <c r="V28" s="6"/>
    </row>
    <row r="29" spans="1:33" s="2" customFormat="1" ht="39.9" customHeight="1" x14ac:dyDescent="0.2">
      <c r="A29" s="86"/>
      <c r="B29" s="106" t="s">
        <v>240</v>
      </c>
      <c r="C29" s="106"/>
      <c r="D29" s="106"/>
      <c r="E29" s="106"/>
      <c r="F29" s="107"/>
      <c r="G29" s="107"/>
      <c r="H29" s="107"/>
      <c r="I29" s="107"/>
      <c r="J29" s="107"/>
      <c r="K29" s="108" t="s">
        <v>5</v>
      </c>
      <c r="L29" s="109"/>
      <c r="M29" s="110"/>
      <c r="N29" s="106"/>
      <c r="O29" s="106"/>
      <c r="P29" s="106"/>
      <c r="Q29" s="106"/>
      <c r="R29" s="106"/>
      <c r="S29" s="106"/>
      <c r="T29" s="106"/>
      <c r="V29" s="1"/>
      <c r="W29" s="1"/>
    </row>
  </sheetData>
  <mergeCells count="38">
    <mergeCell ref="I10:K10"/>
    <mergeCell ref="L10:T10"/>
    <mergeCell ref="B28:E28"/>
    <mergeCell ref="F28:J28"/>
    <mergeCell ref="K28:M28"/>
    <mergeCell ref="N28:T28"/>
    <mergeCell ref="A21:E21"/>
    <mergeCell ref="F21:T21"/>
    <mergeCell ref="A22:E22"/>
    <mergeCell ref="F22:T22"/>
    <mergeCell ref="A23:E23"/>
    <mergeCell ref="F23:T23"/>
    <mergeCell ref="L11:T11"/>
    <mergeCell ref="A14:T14"/>
    <mergeCell ref="A17:T17"/>
    <mergeCell ref="A19:E20"/>
    <mergeCell ref="B29:E29"/>
    <mergeCell ref="F29:J29"/>
    <mergeCell ref="K29:M29"/>
    <mergeCell ref="N29:T29"/>
    <mergeCell ref="A24:E24"/>
    <mergeCell ref="F24:T24"/>
    <mergeCell ref="A25:E25"/>
    <mergeCell ref="F25:T25"/>
    <mergeCell ref="A26:E26"/>
    <mergeCell ref="F26:T26"/>
    <mergeCell ref="F19:J20"/>
    <mergeCell ref="K19:O20"/>
    <mergeCell ref="P19:T19"/>
    <mergeCell ref="P20:T20"/>
    <mergeCell ref="I11:K11"/>
    <mergeCell ref="Y2:AG5"/>
    <mergeCell ref="L7:T7"/>
    <mergeCell ref="L8:T8"/>
    <mergeCell ref="L9:T9"/>
    <mergeCell ref="I7:K7"/>
    <mergeCell ref="I8:K8"/>
    <mergeCell ref="I9:K9"/>
  </mergeCells>
  <phoneticPr fontId="2"/>
  <dataValidations count="1">
    <dataValidation type="list" allowBlank="1" showInputMessage="1" showErrorMessage="1" sqref="W3" xr:uid="{00000000-0002-0000-0000-000000000000}">
      <formula1>$Z$13:$Z$26</formula1>
    </dataValidation>
  </dataValidations>
  <printOptions horizontalCentered="1"/>
  <pageMargins left="0.70866141732283472" right="0.70866141732283472" top="0.74803149606299213" bottom="0.74803149606299213" header="0.31496062992125984" footer="0.31496062992125984"/>
  <pageSetup paperSize="9" scale="93" orientation="portrait" blackAndWhite="1" horizontalDpi="400" verticalDpi="4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施設情報一覧_R07市内特定教育・保育施設一覧より転記!$A$2:$A$38</xm:f>
          </x14:formula1>
          <xm:sqref>W2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8"/>
  <sheetViews>
    <sheetView showGridLines="0" view="pageBreakPreview" zoomScale="90" zoomScaleNormal="85" zoomScaleSheetLayoutView="90" workbookViewId="0">
      <selection activeCell="N4" sqref="N4"/>
    </sheetView>
  </sheetViews>
  <sheetFormatPr defaultColWidth="9" defaultRowHeight="14.4" x14ac:dyDescent="0.2"/>
  <cols>
    <col min="1" max="20" width="3.8984375" style="1" customWidth="1"/>
    <col min="21" max="21" width="3.59765625" style="1" customWidth="1"/>
    <col min="22" max="22" width="11.59765625" style="1" customWidth="1"/>
    <col min="23" max="23" width="23.09765625" style="1" customWidth="1"/>
    <col min="24" max="25" width="3.59765625" style="1" customWidth="1"/>
    <col min="26" max="26" width="30.19921875" style="1" customWidth="1"/>
    <col min="27" max="27" width="30.3984375" style="1" customWidth="1"/>
    <col min="28" max="40" width="3.59765625" style="1" customWidth="1"/>
    <col min="41" max="16384" width="9" style="1"/>
  </cols>
  <sheetData>
    <row r="1" spans="1:33" ht="20.100000000000001" customHeight="1" x14ac:dyDescent="0.2">
      <c r="A1" s="1" t="s">
        <v>235</v>
      </c>
      <c r="V1" s="72"/>
      <c r="W1" s="72"/>
      <c r="X1" s="72"/>
      <c r="Y1" s="72"/>
      <c r="Z1" s="72"/>
      <c r="AA1" s="72"/>
      <c r="AB1" s="72"/>
      <c r="AC1" s="72"/>
      <c r="AD1" s="72"/>
      <c r="AE1" s="72"/>
      <c r="AF1" s="72"/>
      <c r="AG1" s="72"/>
    </row>
    <row r="2" spans="1:33" ht="20.100000000000001" customHeight="1" x14ac:dyDescent="0.2">
      <c r="V2" s="73"/>
      <c r="W2" s="74"/>
      <c r="X2" s="72"/>
      <c r="Y2" s="87"/>
      <c r="Z2" s="87"/>
      <c r="AA2" s="87"/>
      <c r="AB2" s="87"/>
      <c r="AC2" s="87"/>
      <c r="AD2" s="87"/>
      <c r="AE2" s="87"/>
      <c r="AF2" s="87"/>
      <c r="AG2" s="87"/>
    </row>
    <row r="3" spans="1:33" ht="20.100000000000001" customHeight="1" x14ac:dyDescent="0.2">
      <c r="N3" s="16" t="s">
        <v>241</v>
      </c>
      <c r="O3" s="16"/>
      <c r="P3" s="16"/>
      <c r="Q3" s="16"/>
      <c r="R3" s="16"/>
      <c r="S3" s="16"/>
      <c r="T3" s="17" t="s">
        <v>222</v>
      </c>
      <c r="V3" s="73"/>
      <c r="W3" s="74"/>
      <c r="X3" s="72"/>
      <c r="Y3" s="87"/>
      <c r="Z3" s="87"/>
      <c r="AA3" s="87"/>
      <c r="AB3" s="87"/>
      <c r="AC3" s="87"/>
      <c r="AD3" s="87"/>
      <c r="AE3" s="87"/>
      <c r="AF3" s="87"/>
      <c r="AG3" s="87"/>
    </row>
    <row r="4" spans="1:33" ht="20.100000000000001" customHeight="1" x14ac:dyDescent="0.2">
      <c r="V4" s="73"/>
      <c r="W4" s="75"/>
      <c r="X4" s="72"/>
      <c r="Y4" s="87"/>
      <c r="Z4" s="87"/>
      <c r="AA4" s="87"/>
      <c r="AB4" s="87"/>
      <c r="AC4" s="87"/>
      <c r="AD4" s="87"/>
      <c r="AE4" s="87"/>
      <c r="AF4" s="87"/>
      <c r="AG4" s="87"/>
    </row>
    <row r="5" spans="1:33" ht="20.100000000000001" customHeight="1" x14ac:dyDescent="0.2">
      <c r="A5" s="1" t="s">
        <v>224</v>
      </c>
      <c r="V5" s="76"/>
      <c r="W5" s="77"/>
      <c r="X5" s="72"/>
      <c r="Y5" s="87"/>
      <c r="Z5" s="87"/>
      <c r="AA5" s="87"/>
      <c r="AB5" s="87"/>
      <c r="AC5" s="87"/>
      <c r="AD5" s="87"/>
      <c r="AE5" s="87"/>
      <c r="AF5" s="87"/>
      <c r="AG5" s="87"/>
    </row>
    <row r="6" spans="1:33" ht="20.100000000000001" customHeight="1" x14ac:dyDescent="0.2">
      <c r="V6" s="73"/>
      <c r="W6" s="73"/>
      <c r="X6" s="72"/>
      <c r="Y6" s="72"/>
      <c r="Z6" s="72"/>
      <c r="AA6" s="72"/>
      <c r="AB6" s="72"/>
      <c r="AC6" s="72"/>
      <c r="AD6" s="72"/>
      <c r="AE6" s="72"/>
      <c r="AF6" s="72"/>
      <c r="AG6" s="72"/>
    </row>
    <row r="7" spans="1:33" s="2" customFormat="1" ht="20.100000000000001" customHeight="1" x14ac:dyDescent="0.45">
      <c r="F7" s="2" t="s">
        <v>223</v>
      </c>
      <c r="I7" s="89" t="s">
        <v>229</v>
      </c>
      <c r="J7" s="89"/>
      <c r="K7" s="89"/>
      <c r="L7" s="88"/>
      <c r="M7" s="88"/>
      <c r="N7" s="88"/>
      <c r="O7" s="88"/>
      <c r="P7" s="88"/>
      <c r="Q7" s="88"/>
      <c r="R7" s="88"/>
      <c r="S7" s="88"/>
      <c r="T7" s="88"/>
      <c r="V7" s="73"/>
      <c r="W7" s="73"/>
      <c r="X7" s="73"/>
      <c r="Y7" s="73"/>
      <c r="Z7" s="73"/>
      <c r="AA7" s="73"/>
      <c r="AB7" s="73"/>
      <c r="AC7" s="73"/>
      <c r="AD7" s="73"/>
      <c r="AE7" s="73"/>
      <c r="AF7" s="73"/>
      <c r="AG7" s="73"/>
    </row>
    <row r="8" spans="1:33" s="2" customFormat="1" ht="20.100000000000001" customHeight="1" x14ac:dyDescent="0.45">
      <c r="I8" s="89" t="s">
        <v>230</v>
      </c>
      <c r="J8" s="89"/>
      <c r="K8" s="89"/>
      <c r="L8" s="88"/>
      <c r="M8" s="88"/>
      <c r="N8" s="88"/>
      <c r="O8" s="88"/>
      <c r="P8" s="88"/>
      <c r="Q8" s="88"/>
      <c r="R8" s="88"/>
      <c r="S8" s="88"/>
      <c r="T8" s="88"/>
      <c r="V8" s="73"/>
      <c r="W8" s="78"/>
      <c r="X8" s="76"/>
      <c r="Y8" s="76"/>
      <c r="Z8" s="76"/>
      <c r="AA8" s="76"/>
      <c r="AB8" s="76"/>
      <c r="AC8" s="76"/>
      <c r="AD8" s="73"/>
      <c r="AE8" s="73"/>
      <c r="AF8" s="73"/>
      <c r="AG8" s="73"/>
    </row>
    <row r="9" spans="1:33" s="2" customFormat="1" ht="20.100000000000001" customHeight="1" x14ac:dyDescent="0.45">
      <c r="I9" s="89" t="s">
        <v>233</v>
      </c>
      <c r="J9" s="89"/>
      <c r="K9" s="89"/>
      <c r="L9" s="88"/>
      <c r="M9" s="88"/>
      <c r="N9" s="88"/>
      <c r="O9" s="88"/>
      <c r="P9" s="88"/>
      <c r="Q9" s="88"/>
      <c r="R9" s="88"/>
      <c r="S9" s="88"/>
      <c r="T9" s="88"/>
      <c r="V9" s="73"/>
      <c r="W9" s="79"/>
      <c r="X9" s="73"/>
      <c r="Y9" s="73"/>
      <c r="Z9" s="73"/>
      <c r="AA9" s="73"/>
      <c r="AB9" s="73"/>
      <c r="AC9" s="73"/>
      <c r="AD9" s="73"/>
      <c r="AE9" s="73"/>
      <c r="AF9" s="73"/>
      <c r="AG9" s="73"/>
    </row>
    <row r="10" spans="1:33" s="2" customFormat="1" ht="20.100000000000001" customHeight="1" x14ac:dyDescent="0.45">
      <c r="I10" s="89" t="s">
        <v>231</v>
      </c>
      <c r="J10" s="89"/>
      <c r="K10" s="89"/>
      <c r="L10" s="88"/>
      <c r="M10" s="88"/>
      <c r="N10" s="88"/>
      <c r="O10" s="88"/>
      <c r="P10" s="88"/>
      <c r="Q10" s="88"/>
      <c r="R10" s="88"/>
      <c r="S10" s="88"/>
      <c r="T10" s="88"/>
      <c r="V10" s="73"/>
      <c r="W10" s="73"/>
      <c r="X10" s="73"/>
      <c r="Y10" s="73"/>
      <c r="Z10" s="73"/>
      <c r="AA10" s="73"/>
      <c r="AB10" s="73"/>
      <c r="AC10" s="73"/>
      <c r="AD10" s="73"/>
      <c r="AE10" s="73"/>
      <c r="AF10" s="73"/>
      <c r="AG10" s="73"/>
    </row>
    <row r="11" spans="1:33" s="2" customFormat="1" ht="20.100000000000001" customHeight="1" x14ac:dyDescent="0.2">
      <c r="I11" s="89" t="s">
        <v>232</v>
      </c>
      <c r="J11" s="89"/>
      <c r="K11" s="89"/>
      <c r="L11" s="62"/>
      <c r="M11" s="62"/>
      <c r="N11" s="62"/>
      <c r="O11" s="62"/>
      <c r="P11" s="62"/>
      <c r="Q11" s="62"/>
      <c r="R11" s="62"/>
      <c r="S11" s="62"/>
      <c r="T11" s="62"/>
      <c r="V11" s="72"/>
      <c r="W11" s="72"/>
      <c r="X11" s="73"/>
      <c r="Y11" s="73"/>
      <c r="Z11" s="82"/>
      <c r="AA11" s="82"/>
      <c r="AB11" s="73"/>
      <c r="AC11" s="73"/>
      <c r="AD11" s="73"/>
      <c r="AE11" s="73"/>
      <c r="AF11" s="73"/>
      <c r="AG11" s="73"/>
    </row>
    <row r="12" spans="1:33" s="2" customFormat="1" ht="20.100000000000001" customHeight="1" x14ac:dyDescent="0.2">
      <c r="I12" s="71"/>
      <c r="J12" s="71"/>
      <c r="K12" s="71"/>
      <c r="L12" s="71"/>
      <c r="M12" s="71"/>
      <c r="N12" s="71"/>
      <c r="O12" s="71"/>
      <c r="P12" s="71"/>
      <c r="Q12" s="71"/>
      <c r="R12" s="71"/>
      <c r="S12" s="71"/>
      <c r="T12" s="71"/>
      <c r="V12" s="72"/>
      <c r="W12" s="72"/>
      <c r="X12" s="73"/>
      <c r="Y12" s="73"/>
      <c r="Z12" s="82"/>
      <c r="AA12" s="82"/>
      <c r="AB12" s="73"/>
      <c r="AC12" s="73"/>
      <c r="AD12" s="73"/>
      <c r="AE12" s="73"/>
      <c r="AF12" s="73"/>
      <c r="AG12" s="73"/>
    </row>
    <row r="13" spans="1:33" ht="20.100000000000001" customHeight="1" x14ac:dyDescent="0.2">
      <c r="V13" s="76"/>
      <c r="W13" s="79"/>
      <c r="X13" s="72"/>
      <c r="Y13" s="72"/>
      <c r="Z13" s="80"/>
      <c r="AA13" s="72"/>
      <c r="AB13" s="72"/>
      <c r="AC13" s="72"/>
      <c r="AD13" s="72"/>
      <c r="AE13" s="72"/>
      <c r="AF13" s="72"/>
      <c r="AG13" s="72"/>
    </row>
    <row r="14" spans="1:33" ht="20.100000000000001" customHeight="1" x14ac:dyDescent="0.2">
      <c r="A14" s="123" t="s">
        <v>236</v>
      </c>
      <c r="B14" s="123"/>
      <c r="C14" s="123"/>
      <c r="D14" s="123"/>
      <c r="E14" s="123"/>
      <c r="F14" s="123"/>
      <c r="G14" s="123"/>
      <c r="H14" s="123"/>
      <c r="I14" s="123"/>
      <c r="J14" s="123"/>
      <c r="K14" s="123"/>
      <c r="L14" s="123"/>
      <c r="M14" s="123"/>
      <c r="N14" s="123"/>
      <c r="O14" s="123"/>
      <c r="P14" s="123"/>
      <c r="Q14" s="123"/>
      <c r="R14" s="123"/>
      <c r="S14" s="123"/>
      <c r="T14" s="123"/>
      <c r="V14" s="76"/>
      <c r="W14" s="81"/>
      <c r="X14" s="72"/>
      <c r="Y14" s="72"/>
      <c r="Z14" s="80"/>
      <c r="AA14" s="72"/>
      <c r="AB14" s="72"/>
      <c r="AC14" s="72"/>
      <c r="AD14" s="72"/>
      <c r="AE14" s="72"/>
      <c r="AF14" s="72"/>
      <c r="AG14" s="72"/>
    </row>
    <row r="15" spans="1:33" ht="20.100000000000001" customHeight="1" x14ac:dyDescent="0.2">
      <c r="A15" s="63"/>
      <c r="B15" s="63"/>
      <c r="C15" s="63"/>
      <c r="D15" s="63"/>
      <c r="E15" s="63"/>
      <c r="F15" s="63"/>
      <c r="G15" s="63"/>
      <c r="H15" s="63"/>
      <c r="I15" s="63"/>
      <c r="J15" s="63"/>
      <c r="K15" s="63"/>
      <c r="L15" s="63"/>
      <c r="M15" s="63"/>
      <c r="N15" s="63"/>
      <c r="O15" s="63"/>
      <c r="P15" s="63"/>
      <c r="Q15" s="63"/>
      <c r="R15" s="63"/>
      <c r="S15" s="63"/>
      <c r="T15" s="63"/>
      <c r="V15" s="76"/>
      <c r="W15" s="81"/>
      <c r="X15" s="72"/>
      <c r="Y15" s="72"/>
      <c r="Z15" s="80"/>
      <c r="AA15" s="72"/>
      <c r="AB15" s="72"/>
      <c r="AC15" s="72"/>
      <c r="AD15" s="72"/>
      <c r="AE15" s="72"/>
      <c r="AF15" s="72"/>
      <c r="AG15" s="72"/>
    </row>
    <row r="16" spans="1:33" ht="20.100000000000001" customHeight="1" x14ac:dyDescent="0.2">
      <c r="V16" s="76"/>
      <c r="W16" s="79"/>
      <c r="X16" s="72"/>
      <c r="Y16" s="72"/>
      <c r="Z16" s="80"/>
      <c r="AA16" s="72"/>
      <c r="AB16" s="72"/>
      <c r="AC16" s="72"/>
      <c r="AD16" s="72"/>
      <c r="AE16" s="72"/>
      <c r="AF16" s="72"/>
      <c r="AG16" s="72"/>
    </row>
    <row r="17" spans="1:33" s="2" customFormat="1" ht="39.9" customHeight="1" x14ac:dyDescent="0.2">
      <c r="A17" s="124" t="s">
        <v>237</v>
      </c>
      <c r="B17" s="124"/>
      <c r="C17" s="124"/>
      <c r="D17" s="124"/>
      <c r="E17" s="124"/>
      <c r="F17" s="124"/>
      <c r="G17" s="124"/>
      <c r="H17" s="124"/>
      <c r="I17" s="124"/>
      <c r="J17" s="124"/>
      <c r="K17" s="124"/>
      <c r="L17" s="124"/>
      <c r="M17" s="124"/>
      <c r="N17" s="124"/>
      <c r="O17" s="124"/>
      <c r="P17" s="124"/>
      <c r="Q17" s="124"/>
      <c r="R17" s="124"/>
      <c r="S17" s="124"/>
      <c r="T17" s="124"/>
      <c r="V17" s="72"/>
      <c r="W17" s="72"/>
      <c r="X17" s="73"/>
      <c r="Y17" s="73"/>
      <c r="Z17" s="76"/>
      <c r="AA17" s="72"/>
      <c r="AB17" s="73"/>
      <c r="AC17" s="73"/>
      <c r="AD17" s="73"/>
      <c r="AE17" s="73"/>
      <c r="AF17" s="73"/>
      <c r="AG17" s="73"/>
    </row>
    <row r="18" spans="1:33" s="2" customFormat="1" ht="20.100000000000001" customHeight="1" x14ac:dyDescent="0.45">
      <c r="A18" s="64"/>
      <c r="B18" s="64"/>
      <c r="C18" s="64"/>
      <c r="D18" s="64"/>
      <c r="E18" s="64"/>
      <c r="F18" s="64"/>
      <c r="G18" s="64"/>
      <c r="H18" s="64"/>
      <c r="I18" s="64"/>
      <c r="J18" s="64"/>
      <c r="K18" s="64"/>
      <c r="L18" s="64"/>
      <c r="M18" s="64"/>
      <c r="N18" s="64"/>
      <c r="O18" s="64"/>
      <c r="P18" s="64"/>
      <c r="Q18" s="64"/>
      <c r="R18" s="64"/>
      <c r="S18" s="64"/>
      <c r="T18" s="64"/>
      <c r="V18" s="83"/>
      <c r="W18" s="72"/>
      <c r="X18" s="73"/>
      <c r="Y18" s="73"/>
      <c r="Z18" s="76"/>
      <c r="AA18" s="72"/>
      <c r="AB18" s="73"/>
      <c r="AC18" s="73"/>
      <c r="AD18" s="73"/>
      <c r="AE18" s="73"/>
      <c r="AF18" s="73"/>
      <c r="AG18" s="73"/>
    </row>
    <row r="19" spans="1:33" ht="20.100000000000001" customHeight="1" x14ac:dyDescent="0.45">
      <c r="V19" s="83"/>
      <c r="W19" s="72"/>
      <c r="X19" s="72"/>
      <c r="Y19" s="72"/>
      <c r="Z19" s="80"/>
      <c r="AA19" s="72"/>
      <c r="AB19" s="72"/>
      <c r="AC19" s="72"/>
      <c r="AD19" s="72"/>
      <c r="AE19" s="72"/>
      <c r="AF19" s="72"/>
      <c r="AG19" s="72"/>
    </row>
    <row r="20" spans="1:33" ht="20.100000000000001" customHeight="1" x14ac:dyDescent="0.45">
      <c r="A20" s="94" t="s">
        <v>10</v>
      </c>
      <c r="B20" s="95"/>
      <c r="C20" s="95"/>
      <c r="D20" s="95"/>
      <c r="E20" s="96"/>
      <c r="F20" s="90"/>
      <c r="G20" s="91"/>
      <c r="H20" s="91"/>
      <c r="I20" s="91"/>
      <c r="J20" s="91"/>
      <c r="K20" s="94" t="s">
        <v>0</v>
      </c>
      <c r="L20" s="95"/>
      <c r="M20" s="95"/>
      <c r="N20" s="95"/>
      <c r="O20" s="96"/>
      <c r="P20" s="100"/>
      <c r="Q20" s="101"/>
      <c r="R20" s="101"/>
      <c r="S20" s="101"/>
      <c r="T20" s="102"/>
      <c r="V20" s="83"/>
      <c r="W20" s="72"/>
      <c r="X20" s="72"/>
      <c r="Y20" s="72"/>
      <c r="Z20" s="80"/>
      <c r="AA20" s="72"/>
      <c r="AB20" s="72"/>
      <c r="AC20" s="72"/>
      <c r="AD20" s="72"/>
      <c r="AE20" s="72"/>
      <c r="AF20" s="72"/>
      <c r="AG20" s="72"/>
    </row>
    <row r="21" spans="1:33" ht="20.100000000000001" customHeight="1" x14ac:dyDescent="0.45">
      <c r="A21" s="97"/>
      <c r="B21" s="98"/>
      <c r="C21" s="98"/>
      <c r="D21" s="98"/>
      <c r="E21" s="99"/>
      <c r="F21" s="92"/>
      <c r="G21" s="93"/>
      <c r="H21" s="93"/>
      <c r="I21" s="93"/>
      <c r="J21" s="93"/>
      <c r="K21" s="97"/>
      <c r="L21" s="98"/>
      <c r="M21" s="98"/>
      <c r="N21" s="98"/>
      <c r="O21" s="99"/>
      <c r="P21" s="103"/>
      <c r="Q21" s="104"/>
      <c r="R21" s="104"/>
      <c r="S21" s="104"/>
      <c r="T21" s="105"/>
      <c r="V21" s="83"/>
      <c r="W21" s="72"/>
      <c r="X21" s="72"/>
      <c r="Y21" s="72"/>
      <c r="Z21" s="80"/>
      <c r="AA21" s="72"/>
      <c r="AB21" s="72"/>
      <c r="AC21" s="72"/>
      <c r="AD21" s="72"/>
      <c r="AE21" s="72"/>
      <c r="AF21" s="72"/>
      <c r="AG21" s="72"/>
    </row>
    <row r="22" spans="1:33" ht="39.9" customHeight="1" x14ac:dyDescent="0.45">
      <c r="A22" s="94" t="s">
        <v>15</v>
      </c>
      <c r="B22" s="95"/>
      <c r="C22" s="95"/>
      <c r="D22" s="95"/>
      <c r="E22" s="96"/>
      <c r="F22" s="120"/>
      <c r="G22" s="121"/>
      <c r="H22" s="121"/>
      <c r="I22" s="121"/>
      <c r="J22" s="121"/>
      <c r="K22" s="121"/>
      <c r="L22" s="121"/>
      <c r="M22" s="121"/>
      <c r="N22" s="121"/>
      <c r="O22" s="121"/>
      <c r="P22" s="121"/>
      <c r="Q22" s="121"/>
      <c r="R22" s="121"/>
      <c r="S22" s="121"/>
      <c r="T22" s="122"/>
      <c r="V22" s="83"/>
      <c r="W22" s="72"/>
      <c r="X22" s="72"/>
      <c r="Y22" s="72"/>
      <c r="Z22" s="72"/>
      <c r="AA22" s="72"/>
      <c r="AB22" s="72"/>
      <c r="AC22" s="72"/>
      <c r="AD22" s="72"/>
      <c r="AE22" s="72"/>
      <c r="AF22" s="72"/>
      <c r="AG22" s="72"/>
    </row>
    <row r="23" spans="1:33" ht="39.9" customHeight="1" x14ac:dyDescent="0.45">
      <c r="A23" s="94" t="s">
        <v>225</v>
      </c>
      <c r="B23" s="95"/>
      <c r="C23" s="95"/>
      <c r="D23" s="95"/>
      <c r="E23" s="96"/>
      <c r="F23" s="114"/>
      <c r="G23" s="115"/>
      <c r="H23" s="115"/>
      <c r="I23" s="115"/>
      <c r="J23" s="115"/>
      <c r="K23" s="115"/>
      <c r="L23" s="115"/>
      <c r="M23" s="115"/>
      <c r="N23" s="115"/>
      <c r="O23" s="115"/>
      <c r="P23" s="115"/>
      <c r="Q23" s="115"/>
      <c r="R23" s="115"/>
      <c r="S23" s="115"/>
      <c r="T23" s="116"/>
      <c r="V23" s="83"/>
      <c r="W23" s="72"/>
      <c r="X23" s="72"/>
      <c r="Y23" s="72"/>
      <c r="Z23" s="72"/>
      <c r="AA23" s="72"/>
      <c r="AB23" s="72"/>
      <c r="AC23" s="72"/>
      <c r="AD23" s="72"/>
      <c r="AE23" s="72"/>
      <c r="AF23" s="72"/>
      <c r="AG23" s="72"/>
    </row>
    <row r="24" spans="1:33" ht="39.9" customHeight="1" x14ac:dyDescent="0.45">
      <c r="A24" s="111" t="s">
        <v>226</v>
      </c>
      <c r="B24" s="112"/>
      <c r="C24" s="112"/>
      <c r="D24" s="112"/>
      <c r="E24" s="113"/>
      <c r="F24" s="117"/>
      <c r="G24" s="118"/>
      <c r="H24" s="118"/>
      <c r="I24" s="118"/>
      <c r="J24" s="118"/>
      <c r="K24" s="118"/>
      <c r="L24" s="118"/>
      <c r="M24" s="118"/>
      <c r="N24" s="118"/>
      <c r="O24" s="118"/>
      <c r="P24" s="118"/>
      <c r="Q24" s="118"/>
      <c r="R24" s="118"/>
      <c r="S24" s="118"/>
      <c r="T24" s="119"/>
      <c r="V24" s="83"/>
      <c r="W24" s="72"/>
      <c r="X24" s="72"/>
      <c r="Y24" s="72"/>
      <c r="Z24" s="72"/>
      <c r="AA24" s="72"/>
      <c r="AB24" s="72"/>
      <c r="AC24" s="72"/>
      <c r="AD24" s="72"/>
      <c r="AE24" s="72"/>
      <c r="AF24" s="72"/>
      <c r="AG24" s="72"/>
    </row>
    <row r="25" spans="1:33" ht="20.100000000000001" customHeight="1" x14ac:dyDescent="0.45">
      <c r="V25" s="83"/>
      <c r="W25" s="72"/>
      <c r="X25" s="72"/>
      <c r="Y25" s="72"/>
      <c r="Z25" s="72"/>
      <c r="AA25" s="72"/>
      <c r="AB25" s="72"/>
      <c r="AC25" s="72"/>
      <c r="AD25" s="72"/>
      <c r="AE25" s="72"/>
      <c r="AF25" s="72"/>
      <c r="AG25" s="72"/>
    </row>
    <row r="26" spans="1:33" ht="20.100000000000001" customHeight="1" x14ac:dyDescent="0.45">
      <c r="A26" s="1" t="s">
        <v>12</v>
      </c>
      <c r="V26" s="83"/>
      <c r="W26" s="73"/>
      <c r="X26" s="72"/>
      <c r="Y26" s="72"/>
      <c r="Z26" s="72"/>
      <c r="AA26" s="72"/>
      <c r="AB26" s="72"/>
      <c r="AC26" s="72"/>
      <c r="AD26" s="72"/>
      <c r="AE26" s="72"/>
      <c r="AF26" s="72"/>
      <c r="AG26" s="72"/>
    </row>
    <row r="27" spans="1:33" s="2" customFormat="1" ht="39.9" customHeight="1" x14ac:dyDescent="0.2">
      <c r="A27" s="70" t="s">
        <v>228</v>
      </c>
      <c r="B27" s="106" t="s">
        <v>1</v>
      </c>
      <c r="C27" s="106"/>
      <c r="D27" s="106"/>
      <c r="E27" s="106"/>
      <c r="F27" s="107"/>
      <c r="G27" s="107"/>
      <c r="H27" s="107"/>
      <c r="I27" s="107"/>
      <c r="J27" s="107"/>
      <c r="K27" s="108" t="s">
        <v>2</v>
      </c>
      <c r="L27" s="109"/>
      <c r="M27" s="110"/>
      <c r="N27" s="106"/>
      <c r="O27" s="106"/>
      <c r="P27" s="106"/>
      <c r="Q27" s="106"/>
      <c r="R27" s="106"/>
      <c r="S27" s="106"/>
      <c r="T27" s="106"/>
      <c r="V27" s="84"/>
      <c r="W27" s="73"/>
      <c r="X27" s="73"/>
      <c r="Y27" s="73"/>
      <c r="Z27" s="72"/>
      <c r="AA27" s="72"/>
      <c r="AB27" s="73"/>
      <c r="AC27" s="73"/>
      <c r="AD27" s="73"/>
      <c r="AE27" s="73"/>
      <c r="AF27" s="73"/>
      <c r="AG27" s="73"/>
    </row>
    <row r="28" spans="1:33" s="2" customFormat="1" ht="39.9" customHeight="1" x14ac:dyDescent="0.2">
      <c r="A28" s="85"/>
      <c r="B28" s="106" t="s">
        <v>240</v>
      </c>
      <c r="C28" s="106"/>
      <c r="D28" s="106"/>
      <c r="E28" s="106"/>
      <c r="F28" s="107"/>
      <c r="G28" s="107"/>
      <c r="H28" s="107"/>
      <c r="I28" s="107"/>
      <c r="J28" s="107"/>
      <c r="K28" s="108" t="s">
        <v>5</v>
      </c>
      <c r="L28" s="109"/>
      <c r="M28" s="110"/>
      <c r="N28" s="106"/>
      <c r="O28" s="106"/>
      <c r="P28" s="106"/>
      <c r="Q28" s="106"/>
      <c r="R28" s="106"/>
      <c r="S28" s="106"/>
      <c r="T28" s="106"/>
      <c r="V28" s="72"/>
      <c r="W28" s="72"/>
      <c r="X28" s="73"/>
      <c r="Y28" s="73"/>
      <c r="Z28" s="73"/>
      <c r="AA28" s="73"/>
      <c r="AB28" s="73"/>
      <c r="AC28" s="73"/>
      <c r="AD28" s="73"/>
      <c r="AE28" s="73"/>
      <c r="AF28" s="73"/>
      <c r="AG28" s="73"/>
    </row>
  </sheetData>
  <mergeCells count="31">
    <mergeCell ref="L10:T10"/>
    <mergeCell ref="A14:T14"/>
    <mergeCell ref="A17:T17"/>
    <mergeCell ref="A20:E21"/>
    <mergeCell ref="F20:J21"/>
    <mergeCell ref="K20:O21"/>
    <mergeCell ref="P20:T20"/>
    <mergeCell ref="P21:T21"/>
    <mergeCell ref="I10:K10"/>
    <mergeCell ref="I11:K11"/>
    <mergeCell ref="B28:E28"/>
    <mergeCell ref="F28:J28"/>
    <mergeCell ref="K28:M28"/>
    <mergeCell ref="N28:T28"/>
    <mergeCell ref="A22:E22"/>
    <mergeCell ref="F22:T22"/>
    <mergeCell ref="A23:E23"/>
    <mergeCell ref="F23:T23"/>
    <mergeCell ref="A24:E24"/>
    <mergeCell ref="F24:T24"/>
    <mergeCell ref="B27:E27"/>
    <mergeCell ref="F27:J27"/>
    <mergeCell ref="K27:M27"/>
    <mergeCell ref="N27:T27"/>
    <mergeCell ref="Y2:AG5"/>
    <mergeCell ref="L7:T7"/>
    <mergeCell ref="L8:T8"/>
    <mergeCell ref="L9:T9"/>
    <mergeCell ref="I9:K9"/>
    <mergeCell ref="I8:K8"/>
    <mergeCell ref="I7:K7"/>
  </mergeCells>
  <phoneticPr fontId="2"/>
  <dataValidations count="1">
    <dataValidation type="list" allowBlank="1" showInputMessage="1" showErrorMessage="1" sqref="W3" xr:uid="{00000000-0002-0000-0100-000000000000}">
      <formula1>$Z$13:$Z$27</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施設情報一覧_R07市内特定教育・保育施設一覧より転記!$A$2:$A$38</xm:f>
          </x14:formula1>
          <xm:sqref>W2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6"/>
  <sheetViews>
    <sheetView topLeftCell="A13" zoomScaleNormal="100" zoomScaleSheetLayoutView="90" workbookViewId="0">
      <selection activeCell="AE6" sqref="AE6"/>
    </sheetView>
  </sheetViews>
  <sheetFormatPr defaultColWidth="9" defaultRowHeight="14.4" x14ac:dyDescent="0.2"/>
  <cols>
    <col min="1" max="20" width="3.8984375" style="32" customWidth="1"/>
    <col min="21" max="21" width="3.59765625" style="32" customWidth="1"/>
    <col min="22" max="22" width="11.59765625" style="32" customWidth="1"/>
    <col min="23" max="23" width="23.09765625" style="32" customWidth="1"/>
    <col min="24" max="40" width="3.59765625" style="1" customWidth="1"/>
    <col min="41" max="16384" width="9" style="1"/>
  </cols>
  <sheetData>
    <row r="1" spans="1:33" ht="20.100000000000001" customHeight="1" x14ac:dyDescent="0.2">
      <c r="A1" s="32" t="s">
        <v>171</v>
      </c>
      <c r="V1" s="32" t="s">
        <v>141</v>
      </c>
    </row>
    <row r="2" spans="1:33" ht="20.100000000000001" customHeight="1" x14ac:dyDescent="0.2">
      <c r="N2" s="128" t="str">
        <f>"習志野指令こ保第"&amp;W10&amp;"-"&amp;W5&amp;"号"</f>
        <v>習志野指令こ保第17-号</v>
      </c>
      <c r="O2" s="128"/>
      <c r="P2" s="128"/>
      <c r="Q2" s="128"/>
      <c r="R2" s="128"/>
      <c r="S2" s="128"/>
      <c r="V2" s="38" t="s">
        <v>142</v>
      </c>
      <c r="W2" s="18" t="s">
        <v>41</v>
      </c>
      <c r="Y2" s="127" t="s">
        <v>169</v>
      </c>
      <c r="Z2" s="127"/>
      <c r="AA2" s="127"/>
      <c r="AB2" s="127"/>
      <c r="AC2" s="127"/>
      <c r="AD2" s="127"/>
      <c r="AE2" s="127"/>
      <c r="AF2" s="127"/>
      <c r="AG2" s="127"/>
    </row>
    <row r="3" spans="1:33" ht="20.100000000000001" customHeight="1" x14ac:dyDescent="0.2">
      <c r="N3" s="129" t="str">
        <f>W4</f>
        <v>令和8年　月　日</v>
      </c>
      <c r="O3" s="129"/>
      <c r="P3" s="129"/>
      <c r="Q3" s="129"/>
      <c r="R3" s="129"/>
      <c r="S3" s="129"/>
      <c r="V3" s="38" t="s">
        <v>143</v>
      </c>
      <c r="W3" s="18" t="s">
        <v>196</v>
      </c>
      <c r="Y3" s="127"/>
      <c r="Z3" s="127"/>
      <c r="AA3" s="127"/>
      <c r="AB3" s="127"/>
      <c r="AC3" s="127"/>
      <c r="AD3" s="127"/>
      <c r="AE3" s="127"/>
      <c r="AF3" s="127"/>
      <c r="AG3" s="127"/>
    </row>
    <row r="4" spans="1:33" ht="20.100000000000001" customHeight="1" x14ac:dyDescent="0.2">
      <c r="V4" s="38" t="s">
        <v>144</v>
      </c>
      <c r="W4" s="20" t="s">
        <v>199</v>
      </c>
      <c r="Y4" s="127"/>
      <c r="Z4" s="127"/>
      <c r="AA4" s="127"/>
      <c r="AB4" s="127"/>
      <c r="AC4" s="127"/>
      <c r="AD4" s="127"/>
      <c r="AE4" s="127"/>
      <c r="AF4" s="127"/>
      <c r="AG4" s="127"/>
    </row>
    <row r="5" spans="1:33" ht="20.100000000000001" customHeight="1" x14ac:dyDescent="0.2">
      <c r="B5" s="37" t="s">
        <v>172</v>
      </c>
      <c r="C5" s="33"/>
      <c r="D5" s="33"/>
      <c r="E5" s="130" t="str">
        <f>VLOOKUP($W$2,施設情報一覧_R07市内特定教育・保育施設一覧より転記!$A$2:$G$38,3,FALSE)</f>
        <v>習志野市谷津５－２０－５</v>
      </c>
      <c r="F5" s="130"/>
      <c r="G5" s="130"/>
      <c r="H5" s="130"/>
      <c r="I5" s="130"/>
      <c r="J5" s="130"/>
      <c r="K5" s="130"/>
      <c r="L5" s="130"/>
      <c r="M5" s="130"/>
      <c r="V5" s="40" t="s">
        <v>145</v>
      </c>
      <c r="W5" s="26"/>
      <c r="Y5" s="127"/>
      <c r="Z5" s="127"/>
      <c r="AA5" s="127"/>
      <c r="AB5" s="127"/>
      <c r="AC5" s="127"/>
      <c r="AD5" s="127"/>
      <c r="AE5" s="127"/>
      <c r="AF5" s="127"/>
      <c r="AG5" s="127"/>
    </row>
    <row r="6" spans="1:33" ht="20.100000000000001" customHeight="1" x14ac:dyDescent="0.2">
      <c r="B6" s="37" t="s">
        <v>173</v>
      </c>
      <c r="C6" s="33"/>
      <c r="D6" s="33"/>
      <c r="E6" s="130" t="str">
        <f>VLOOKUP($W$2,施設情報一覧_R07市内特定教育・保育施設一覧より転記!$A$2:$G$38,4,FALSE)</f>
        <v>学校法人平岡学園</v>
      </c>
      <c r="F6" s="130"/>
      <c r="G6" s="130"/>
      <c r="H6" s="130"/>
      <c r="I6" s="130"/>
      <c r="J6" s="130"/>
      <c r="K6" s="130"/>
      <c r="L6" s="130"/>
      <c r="M6" s="130"/>
      <c r="V6" s="38" t="s">
        <v>178</v>
      </c>
      <c r="W6" s="39">
        <v>46035</v>
      </c>
    </row>
    <row r="7" spans="1:33" s="2" customFormat="1" ht="20.100000000000001" customHeight="1" x14ac:dyDescent="0.45">
      <c r="A7" s="33"/>
      <c r="B7" s="37" t="s">
        <v>174</v>
      </c>
      <c r="C7" s="33"/>
      <c r="D7" s="33"/>
      <c r="E7" s="130" t="str">
        <f>VLOOKUP($W$2,施設情報一覧_R07市内特定教育・保育施設一覧より転記!$A$2:$G$38,7,FALSE)&amp;"　様"</f>
        <v>理事長　平岡　立行　様</v>
      </c>
      <c r="F7" s="130"/>
      <c r="G7" s="130"/>
      <c r="H7" s="130"/>
      <c r="I7" s="130"/>
      <c r="J7" s="130"/>
      <c r="K7" s="130"/>
      <c r="L7" s="130"/>
      <c r="M7" s="130"/>
      <c r="U7" s="33"/>
      <c r="V7" s="44"/>
      <c r="W7" s="33"/>
    </row>
    <row r="8" spans="1:33" s="2" customFormat="1" ht="20.100000000000001" customHeight="1" x14ac:dyDescent="0.45">
      <c r="A8" s="33"/>
      <c r="B8" s="37" t="s">
        <v>175</v>
      </c>
      <c r="C8" s="33"/>
      <c r="D8" s="33"/>
      <c r="E8" s="130" t="str">
        <f>W2</f>
        <v>第一くるみ幼稚園</v>
      </c>
      <c r="F8" s="130"/>
      <c r="G8" s="130"/>
      <c r="H8" s="130"/>
      <c r="I8" s="130"/>
      <c r="J8" s="130"/>
      <c r="K8" s="130"/>
      <c r="L8" s="130"/>
      <c r="M8" s="130"/>
      <c r="U8" s="33"/>
      <c r="V8" s="33" t="s">
        <v>148</v>
      </c>
      <c r="W8" s="33"/>
      <c r="X8" s="22"/>
      <c r="Y8" s="22"/>
      <c r="Z8" s="22"/>
      <c r="AA8" s="22"/>
      <c r="AB8" s="22"/>
      <c r="AC8" s="22"/>
    </row>
    <row r="9" spans="1:33" s="2" customFormat="1" ht="20.100000000000001" customHeight="1" x14ac:dyDescent="0.45">
      <c r="A9" s="33"/>
      <c r="B9" s="33"/>
      <c r="C9" s="33"/>
      <c r="D9" s="33"/>
      <c r="E9" s="33"/>
      <c r="F9" s="33"/>
      <c r="G9" s="33"/>
      <c r="H9" s="33"/>
      <c r="I9" s="33"/>
      <c r="J9" s="33"/>
      <c r="K9" s="33"/>
      <c r="U9" s="33"/>
      <c r="V9" s="38" t="s">
        <v>149</v>
      </c>
      <c r="W9" s="41" t="str">
        <f>VLOOKUP($W$2,施設情報一覧_R07市内特定教育・保育施設一覧より転記!$A$2:$G$38,2,FALSE)</f>
        <v>認定こども園</v>
      </c>
    </row>
    <row r="10" spans="1:33" s="2" customFormat="1" ht="20.100000000000001" customHeight="1" x14ac:dyDescent="0.45">
      <c r="A10" s="33"/>
      <c r="B10" s="33"/>
      <c r="C10" s="33"/>
      <c r="D10" s="33"/>
      <c r="E10" s="33"/>
      <c r="F10" s="33"/>
      <c r="G10" s="33"/>
      <c r="H10" s="33"/>
      <c r="I10" s="33"/>
      <c r="K10" s="33"/>
      <c r="M10" s="131" t="s">
        <v>176</v>
      </c>
      <c r="N10" s="131"/>
      <c r="O10" s="131"/>
      <c r="P10" s="131"/>
      <c r="Q10" s="131"/>
      <c r="R10" s="131"/>
      <c r="S10" s="131"/>
      <c r="U10" s="33"/>
      <c r="V10" s="38" t="s">
        <v>150</v>
      </c>
      <c r="W10" s="42">
        <f>VLOOKUP(W9,V13:W16,2,FALSE)</f>
        <v>17</v>
      </c>
    </row>
    <row r="11" spans="1:33" s="2" customFormat="1" ht="20.100000000000001" customHeight="1" x14ac:dyDescent="0.45">
      <c r="A11" s="33"/>
      <c r="B11" s="33"/>
      <c r="C11" s="33"/>
      <c r="D11" s="33"/>
      <c r="E11" s="33"/>
      <c r="F11" s="33"/>
      <c r="G11" s="33"/>
      <c r="H11" s="33"/>
      <c r="I11" s="33"/>
      <c r="J11" s="34"/>
      <c r="K11" s="34"/>
      <c r="L11" s="34"/>
      <c r="M11" s="34"/>
      <c r="N11" s="34"/>
      <c r="O11" s="34"/>
      <c r="P11" s="34"/>
      <c r="Q11" s="34"/>
      <c r="R11" s="34"/>
      <c r="S11" s="34"/>
      <c r="T11" s="34"/>
      <c r="U11" s="33"/>
      <c r="V11" s="33"/>
      <c r="W11" s="33"/>
    </row>
    <row r="12" spans="1:33" ht="20.100000000000001" customHeight="1" x14ac:dyDescent="0.2">
      <c r="V12" s="32" t="s">
        <v>151</v>
      </c>
    </row>
    <row r="13" spans="1:33" ht="20.100000000000001" customHeight="1" x14ac:dyDescent="0.2">
      <c r="A13" s="125" t="s">
        <v>177</v>
      </c>
      <c r="B13" s="125"/>
      <c r="C13" s="125"/>
      <c r="D13" s="125"/>
      <c r="E13" s="125"/>
      <c r="F13" s="125"/>
      <c r="G13" s="125"/>
      <c r="H13" s="125"/>
      <c r="I13" s="125"/>
      <c r="J13" s="125"/>
      <c r="K13" s="125"/>
      <c r="L13" s="125"/>
      <c r="M13" s="125"/>
      <c r="N13" s="125"/>
      <c r="O13" s="125"/>
      <c r="P13" s="125"/>
      <c r="Q13" s="125"/>
      <c r="R13" s="125"/>
      <c r="S13" s="125"/>
      <c r="T13" s="125"/>
      <c r="V13" s="40" t="s">
        <v>155</v>
      </c>
      <c r="W13" s="42">
        <v>15</v>
      </c>
    </row>
    <row r="14" spans="1:33" ht="20.100000000000001" customHeight="1" x14ac:dyDescent="0.2">
      <c r="A14" s="35"/>
      <c r="B14" s="35"/>
      <c r="C14" s="35"/>
      <c r="D14" s="35"/>
      <c r="E14" s="35"/>
      <c r="F14" s="35"/>
      <c r="G14" s="35"/>
      <c r="H14" s="35"/>
      <c r="I14" s="35"/>
      <c r="J14" s="35"/>
      <c r="K14" s="35"/>
      <c r="L14" s="35"/>
      <c r="M14" s="35"/>
      <c r="N14" s="35"/>
      <c r="O14" s="35"/>
      <c r="P14" s="35"/>
      <c r="Q14" s="35"/>
      <c r="R14" s="35"/>
      <c r="S14" s="35"/>
      <c r="T14" s="35"/>
      <c r="V14" s="40" t="s">
        <v>156</v>
      </c>
      <c r="W14" s="43">
        <v>16</v>
      </c>
    </row>
    <row r="15" spans="1:33" ht="20.100000000000001" customHeight="1" x14ac:dyDescent="0.2">
      <c r="V15" s="40" t="s">
        <v>153</v>
      </c>
      <c r="W15" s="43">
        <v>17</v>
      </c>
    </row>
    <row r="16" spans="1:33" s="2" customFormat="1" ht="32.1" customHeight="1" x14ac:dyDescent="0.45">
      <c r="A16" s="126" t="str">
        <f>"　"&amp;TEXT(W6, "ggge年m月d日") &amp;"付けで申請のあった補助金等の交付については、次のとおり決定しましたので、習志野市補助金等交付規則により通知します。"</f>
        <v>　令和8年1月13日付けで申請のあった補助金等の交付については、次のとおり決定しましたので、習志野市補助金等交付規則により通知します。</v>
      </c>
      <c r="B16" s="126"/>
      <c r="C16" s="126"/>
      <c r="D16" s="126"/>
      <c r="E16" s="126"/>
      <c r="F16" s="126"/>
      <c r="G16" s="126"/>
      <c r="H16" s="126"/>
      <c r="I16" s="126"/>
      <c r="J16" s="126"/>
      <c r="K16" s="126"/>
      <c r="L16" s="126"/>
      <c r="M16" s="126"/>
      <c r="N16" s="126"/>
      <c r="O16" s="126"/>
      <c r="P16" s="126"/>
      <c r="Q16" s="126"/>
      <c r="R16" s="126"/>
      <c r="S16" s="126"/>
      <c r="T16" s="126"/>
      <c r="U16" s="33"/>
      <c r="V16" s="40" t="s">
        <v>146</v>
      </c>
      <c r="W16" s="42">
        <v>18</v>
      </c>
    </row>
    <row r="17" spans="1:37" s="2" customFormat="1" ht="20.100000000000001" customHeight="1" x14ac:dyDescent="0.2">
      <c r="A17" s="36"/>
      <c r="B17" s="36"/>
      <c r="C17" s="36"/>
      <c r="D17" s="36"/>
      <c r="E17" s="36"/>
      <c r="F17" s="36"/>
      <c r="G17" s="36"/>
      <c r="H17" s="36"/>
      <c r="I17" s="36"/>
      <c r="J17" s="36"/>
      <c r="K17" s="36"/>
      <c r="L17" s="36"/>
      <c r="M17" s="36"/>
      <c r="N17" s="36"/>
      <c r="O17" s="36"/>
      <c r="P17" s="36"/>
      <c r="Q17" s="36"/>
      <c r="R17" s="36"/>
      <c r="S17" s="36"/>
      <c r="T17" s="36"/>
      <c r="U17" s="33"/>
      <c r="V17" s="32"/>
      <c r="W17" s="32"/>
    </row>
    <row r="18" spans="1:37" ht="20.100000000000001" customHeight="1" x14ac:dyDescent="0.2"/>
    <row r="19" spans="1:37" ht="20.100000000000001" customHeight="1" x14ac:dyDescent="0.2">
      <c r="A19" s="133" t="s">
        <v>180</v>
      </c>
      <c r="B19" s="133"/>
      <c r="C19" s="133"/>
      <c r="D19" s="133"/>
      <c r="E19" s="133"/>
      <c r="F19" s="133"/>
      <c r="G19" s="134" t="str">
        <f>"習志野市"&amp;IF(ISNUMBER(SEARCH("運営費", W3)), W9, "")&amp;W3</f>
        <v>習志野市保育士宿舎借り上げ支援事業費補助金</v>
      </c>
      <c r="H19" s="134"/>
      <c r="I19" s="134"/>
      <c r="J19" s="134"/>
      <c r="K19" s="134"/>
      <c r="L19" s="134"/>
      <c r="M19" s="134"/>
      <c r="N19" s="134"/>
      <c r="O19" s="134"/>
      <c r="P19" s="134"/>
      <c r="Q19" s="134"/>
      <c r="R19" s="134"/>
      <c r="S19" s="134"/>
      <c r="T19" s="134"/>
      <c r="W19" s="47"/>
      <c r="X19" s="47"/>
      <c r="Y19" s="47"/>
      <c r="Z19" s="47"/>
      <c r="AA19" s="47"/>
      <c r="AB19" s="47"/>
      <c r="AC19" s="47"/>
      <c r="AD19" s="47"/>
      <c r="AE19" s="47"/>
      <c r="AF19" s="47"/>
      <c r="AG19" s="47"/>
      <c r="AH19" s="47"/>
      <c r="AI19" s="47"/>
      <c r="AJ19" s="47"/>
      <c r="AK19" s="47"/>
    </row>
    <row r="20" spans="1:37" ht="20.100000000000001" customHeight="1" x14ac:dyDescent="0.2">
      <c r="A20" s="133"/>
      <c r="B20" s="133"/>
      <c r="C20" s="133"/>
      <c r="D20" s="133"/>
      <c r="E20" s="133"/>
      <c r="F20" s="133"/>
      <c r="G20" s="134"/>
      <c r="H20" s="134"/>
      <c r="I20" s="134"/>
      <c r="J20" s="134"/>
      <c r="K20" s="134"/>
      <c r="L20" s="134"/>
      <c r="M20" s="134"/>
      <c r="N20" s="134"/>
      <c r="O20" s="134"/>
      <c r="P20" s="134"/>
      <c r="Q20" s="134"/>
      <c r="R20" s="134"/>
      <c r="S20" s="134"/>
      <c r="T20" s="134"/>
      <c r="W20" s="47"/>
      <c r="X20" s="47"/>
      <c r="Y20" s="47"/>
      <c r="Z20" s="47"/>
      <c r="AA20" s="47"/>
      <c r="AB20" s="47"/>
      <c r="AC20" s="47"/>
      <c r="AD20" s="47"/>
      <c r="AE20" s="47"/>
      <c r="AF20" s="47"/>
      <c r="AG20" s="47"/>
      <c r="AH20" s="47"/>
      <c r="AI20" s="47"/>
      <c r="AJ20" s="47"/>
      <c r="AK20" s="47"/>
    </row>
    <row r="21" spans="1:37" ht="39.9" customHeight="1" x14ac:dyDescent="0.2">
      <c r="A21" s="133" t="s">
        <v>181</v>
      </c>
      <c r="B21" s="133"/>
      <c r="C21" s="133"/>
      <c r="D21" s="133"/>
      <c r="E21" s="133"/>
      <c r="F21" s="133"/>
      <c r="G21" s="135">
        <f>INDEX(交付決定・確定額一覧!B3:J39, MATCH(W2, 交付決定・確定額一覧!A3:A39, 0), MATCH(W3, 交付決定・確定額一覧!B2:J2, 0))</f>
        <v>810000</v>
      </c>
      <c r="H21" s="136"/>
      <c r="I21" s="136"/>
      <c r="J21" s="136"/>
      <c r="K21" s="136"/>
      <c r="L21" s="136"/>
      <c r="M21" s="136"/>
      <c r="N21" s="136"/>
      <c r="O21" s="136"/>
      <c r="P21" s="136"/>
      <c r="Q21" s="136"/>
      <c r="R21" s="136"/>
      <c r="S21" s="136"/>
      <c r="T21" s="137"/>
      <c r="W21" s="47"/>
      <c r="X21" s="47"/>
      <c r="Y21" s="47"/>
      <c r="Z21" s="47"/>
      <c r="AA21" s="47"/>
      <c r="AB21" s="47"/>
      <c r="AC21" s="47"/>
      <c r="AD21" s="47"/>
      <c r="AE21" s="47"/>
      <c r="AF21" s="47"/>
      <c r="AG21" s="47"/>
      <c r="AH21" s="47"/>
      <c r="AI21" s="47"/>
      <c r="AJ21" s="47"/>
      <c r="AK21" s="47"/>
    </row>
    <row r="22" spans="1:37" ht="39.9" customHeight="1" x14ac:dyDescent="0.2">
      <c r="A22" s="133" t="s">
        <v>182</v>
      </c>
      <c r="B22" s="133"/>
      <c r="C22" s="133"/>
      <c r="D22" s="133"/>
      <c r="E22" s="133"/>
      <c r="F22" s="133"/>
      <c r="G22" s="138" t="s">
        <v>184</v>
      </c>
      <c r="H22" s="139"/>
      <c r="I22" s="139"/>
      <c r="J22" s="139"/>
      <c r="K22" s="139"/>
      <c r="L22" s="139"/>
      <c r="M22" s="139"/>
      <c r="N22" s="139"/>
      <c r="O22" s="139"/>
      <c r="P22" s="139"/>
      <c r="Q22" s="139"/>
      <c r="R22" s="139"/>
      <c r="S22" s="139"/>
      <c r="T22" s="140"/>
      <c r="W22" s="47"/>
      <c r="X22" s="47"/>
      <c r="Y22" s="47"/>
      <c r="Z22" s="47"/>
      <c r="AA22" s="47"/>
      <c r="AB22" s="47"/>
      <c r="AC22" s="47"/>
      <c r="AD22" s="47"/>
      <c r="AE22" s="47"/>
      <c r="AF22" s="47"/>
      <c r="AG22" s="47"/>
      <c r="AH22" s="47"/>
      <c r="AI22" s="47"/>
      <c r="AJ22" s="47"/>
      <c r="AK22" s="47"/>
    </row>
    <row r="23" spans="1:37" ht="39.9" customHeight="1" x14ac:dyDescent="0.2">
      <c r="A23" s="133" t="s">
        <v>183</v>
      </c>
      <c r="B23" s="133"/>
      <c r="C23" s="133"/>
      <c r="D23" s="133"/>
      <c r="E23" s="133"/>
      <c r="F23" s="133"/>
      <c r="G23" s="141" t="s">
        <v>185</v>
      </c>
      <c r="H23" s="142"/>
      <c r="I23" s="142"/>
      <c r="J23" s="142"/>
      <c r="K23" s="142"/>
      <c r="L23" s="142"/>
      <c r="M23" s="142"/>
      <c r="N23" s="142"/>
      <c r="O23" s="142"/>
      <c r="P23" s="142"/>
      <c r="Q23" s="142"/>
      <c r="R23" s="142"/>
      <c r="S23" s="142"/>
      <c r="T23" s="143"/>
      <c r="W23" s="47"/>
      <c r="X23" s="47"/>
      <c r="Y23" s="47"/>
      <c r="Z23" s="47"/>
      <c r="AA23" s="47"/>
      <c r="AB23" s="47"/>
      <c r="AC23" s="47"/>
      <c r="AD23" s="47"/>
      <c r="AE23" s="47"/>
      <c r="AF23" s="47"/>
      <c r="AG23" s="47"/>
      <c r="AH23" s="47"/>
      <c r="AI23" s="47"/>
      <c r="AJ23" s="47"/>
      <c r="AK23" s="47"/>
    </row>
    <row r="24" spans="1:37" ht="20.100000000000001" customHeight="1" x14ac:dyDescent="0.2">
      <c r="A24" s="45"/>
      <c r="B24" s="45"/>
      <c r="C24" s="45"/>
      <c r="D24" s="45"/>
      <c r="E24" s="45"/>
      <c r="F24" s="46"/>
      <c r="G24" s="46"/>
      <c r="H24" s="46"/>
      <c r="I24" s="46"/>
      <c r="J24" s="46"/>
      <c r="K24" s="46"/>
      <c r="L24" s="46"/>
      <c r="M24" s="46"/>
      <c r="N24" s="46"/>
      <c r="O24" s="46"/>
      <c r="P24" s="46"/>
      <c r="Q24" s="46"/>
      <c r="R24" s="46"/>
      <c r="S24" s="46"/>
      <c r="T24" s="46"/>
    </row>
    <row r="25" spans="1:37" ht="20.100000000000001" customHeight="1" x14ac:dyDescent="0.2">
      <c r="A25" s="132" t="s">
        <v>179</v>
      </c>
      <c r="B25" s="132"/>
      <c r="C25" s="132"/>
      <c r="D25" s="132"/>
      <c r="E25" s="132"/>
      <c r="F25" s="132"/>
      <c r="G25" s="132"/>
      <c r="H25" s="132"/>
      <c r="I25" s="132"/>
      <c r="J25" s="132"/>
      <c r="K25" s="132"/>
      <c r="L25" s="132"/>
      <c r="M25" s="132"/>
      <c r="N25" s="132"/>
      <c r="O25" s="132"/>
      <c r="P25" s="132"/>
      <c r="Q25" s="132"/>
      <c r="R25" s="132"/>
      <c r="S25" s="132"/>
      <c r="T25" s="132"/>
    </row>
    <row r="26" spans="1:37" ht="20.100000000000001" customHeight="1" x14ac:dyDescent="0.2">
      <c r="A26" s="132"/>
      <c r="B26" s="132"/>
      <c r="C26" s="132"/>
      <c r="D26" s="132"/>
      <c r="E26" s="132"/>
      <c r="F26" s="132"/>
      <c r="G26" s="132"/>
      <c r="H26" s="132"/>
      <c r="I26" s="132"/>
      <c r="J26" s="132"/>
      <c r="K26" s="132"/>
      <c r="L26" s="132"/>
      <c r="M26" s="132"/>
      <c r="N26" s="132"/>
      <c r="O26" s="132"/>
      <c r="P26" s="132"/>
      <c r="Q26" s="132"/>
      <c r="R26" s="132"/>
      <c r="S26" s="132"/>
      <c r="T26" s="132"/>
    </row>
  </sheetData>
  <mergeCells count="19">
    <mergeCell ref="A25:T26"/>
    <mergeCell ref="A19:F20"/>
    <mergeCell ref="A21:F21"/>
    <mergeCell ref="A22:F22"/>
    <mergeCell ref="A23:F23"/>
    <mergeCell ref="G19:T20"/>
    <mergeCell ref="G21:T21"/>
    <mergeCell ref="G22:T22"/>
    <mergeCell ref="G23:T23"/>
    <mergeCell ref="A13:T13"/>
    <mergeCell ref="A16:T16"/>
    <mergeCell ref="Y2:AG5"/>
    <mergeCell ref="N2:S2"/>
    <mergeCell ref="N3:S3"/>
    <mergeCell ref="E5:M5"/>
    <mergeCell ref="E6:M6"/>
    <mergeCell ref="E8:M8"/>
    <mergeCell ref="M10:S10"/>
    <mergeCell ref="E7:M7"/>
  </mergeCells>
  <phoneticPr fontId="2"/>
  <printOptions horizontalCentered="1"/>
  <pageMargins left="0.70866141732283472" right="0.70866141732283472" top="0.94488188976377963" bottom="0.74803149606299213" header="0.31496062992125984" footer="0.31496062992125984"/>
  <pageSetup paperSize="9" orientation="portrait" blackAndWhite="1"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交付決定・確定額一覧!$B$2:$J$2</xm:f>
          </x14:formula1>
          <xm:sqref>W3</xm:sqref>
        </x14:dataValidation>
        <x14:dataValidation type="list" allowBlank="1" showInputMessage="1" showErrorMessage="1" xr:uid="{00000000-0002-0000-0200-000001000000}">
          <x14:formula1>
            <xm:f>施設情報一覧_R07市内特定教育・保育施設一覧より転記!$A$2:$A$38</xm:f>
          </x14:formula1>
          <xm:sqref>W2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topLeftCell="H1" zoomScaleNormal="100" zoomScaleSheetLayoutView="90" workbookViewId="0">
      <selection activeCell="AE6" sqref="AE6"/>
    </sheetView>
  </sheetViews>
  <sheetFormatPr defaultColWidth="9" defaultRowHeight="14.4" x14ac:dyDescent="0.2"/>
  <cols>
    <col min="1" max="20" width="3.8984375" style="1" customWidth="1"/>
    <col min="21" max="21" width="3.59765625" style="1" customWidth="1"/>
    <col min="22" max="22" width="11.59765625" style="1" customWidth="1"/>
    <col min="23" max="23" width="23.09765625" style="1" customWidth="1"/>
    <col min="24" max="25" width="3.59765625" style="1" customWidth="1"/>
    <col min="26" max="26" width="30.19921875" style="1" customWidth="1"/>
    <col min="27" max="27" width="30.3984375" style="1" customWidth="1"/>
    <col min="28" max="40" width="3.59765625" style="1" customWidth="1"/>
    <col min="41" max="16384" width="9" style="1"/>
  </cols>
  <sheetData>
    <row r="1" spans="1:33" ht="20.100000000000001" customHeight="1" x14ac:dyDescent="0.2">
      <c r="A1" s="1" t="str">
        <f>VLOOKUP(W3,Z12:AA22,2,FALSE)</f>
        <v>第６号様式（第９条関係）</v>
      </c>
      <c r="V1" s="1" t="s">
        <v>141</v>
      </c>
    </row>
    <row r="2" spans="1:33" ht="20.100000000000001" customHeight="1" x14ac:dyDescent="0.2">
      <c r="V2" s="19" t="s">
        <v>142</v>
      </c>
      <c r="W2" s="18" t="s">
        <v>40</v>
      </c>
      <c r="Y2" s="127" t="s">
        <v>169</v>
      </c>
      <c r="Z2" s="127"/>
      <c r="AA2" s="127"/>
      <c r="AB2" s="127"/>
      <c r="AC2" s="127"/>
      <c r="AD2" s="127"/>
      <c r="AE2" s="127"/>
      <c r="AF2" s="127"/>
      <c r="AG2" s="127"/>
    </row>
    <row r="3" spans="1:33" ht="20.100000000000001" customHeight="1" x14ac:dyDescent="0.2">
      <c r="N3" s="16"/>
      <c r="O3" s="16"/>
      <c r="P3" s="16"/>
      <c r="Q3" s="16"/>
      <c r="R3" s="16"/>
      <c r="S3" s="16"/>
      <c r="T3" s="17" t="s">
        <v>17</v>
      </c>
      <c r="V3" s="19" t="s">
        <v>143</v>
      </c>
      <c r="W3" s="18" t="s">
        <v>201</v>
      </c>
      <c r="Y3" s="127"/>
      <c r="Z3" s="127"/>
      <c r="AA3" s="127"/>
      <c r="AB3" s="127"/>
      <c r="AC3" s="127"/>
      <c r="AD3" s="127"/>
      <c r="AE3" s="127"/>
      <c r="AF3" s="127"/>
      <c r="AG3" s="127"/>
    </row>
    <row r="4" spans="1:33" ht="20.100000000000001" customHeight="1" x14ac:dyDescent="0.2">
      <c r="V4" s="19" t="s">
        <v>144</v>
      </c>
      <c r="W4" s="20">
        <v>45995</v>
      </c>
      <c r="Y4" s="127"/>
      <c r="Z4" s="127"/>
      <c r="AA4" s="127"/>
      <c r="AB4" s="127"/>
      <c r="AC4" s="127"/>
      <c r="AD4" s="127"/>
      <c r="AE4" s="127"/>
      <c r="AF4" s="127"/>
      <c r="AG4" s="127"/>
    </row>
    <row r="5" spans="1:33" ht="20.100000000000001" customHeight="1" x14ac:dyDescent="0.2">
      <c r="A5" s="1" t="s">
        <v>16</v>
      </c>
      <c r="V5" s="21" t="s">
        <v>145</v>
      </c>
      <c r="W5" s="26">
        <v>13</v>
      </c>
      <c r="Y5" s="127"/>
      <c r="Z5" s="127"/>
      <c r="AA5" s="127"/>
      <c r="AB5" s="127"/>
      <c r="AC5" s="127"/>
      <c r="AD5" s="127"/>
      <c r="AE5" s="127"/>
      <c r="AF5" s="127"/>
      <c r="AG5" s="127"/>
    </row>
    <row r="6" spans="1:33" ht="20.100000000000001" customHeight="1" x14ac:dyDescent="0.2">
      <c r="V6" s="2"/>
      <c r="W6" s="2"/>
    </row>
    <row r="7" spans="1:33" s="2" customFormat="1" ht="20.100000000000001" customHeight="1" x14ac:dyDescent="0.45">
      <c r="G7" s="89" t="s">
        <v>6</v>
      </c>
      <c r="H7" s="89"/>
      <c r="I7" s="89"/>
      <c r="J7" s="89"/>
      <c r="K7" s="89"/>
      <c r="L7" s="88" t="str">
        <f>VLOOKUP($W$2,施設情報一覧_R07市内特定教育・保育施設一覧より転記!$A$2:$G$38,3,FALSE)</f>
        <v>習志野市津田沼３－１６－３６</v>
      </c>
      <c r="M7" s="88"/>
      <c r="N7" s="88"/>
      <c r="O7" s="88"/>
      <c r="P7" s="88"/>
      <c r="Q7" s="88"/>
      <c r="R7" s="88"/>
      <c r="S7" s="88"/>
      <c r="T7" s="88"/>
      <c r="V7" s="2" t="s">
        <v>148</v>
      </c>
    </row>
    <row r="8" spans="1:33" s="2" customFormat="1" ht="20.100000000000001" customHeight="1" x14ac:dyDescent="0.45">
      <c r="G8" s="89" t="s">
        <v>7</v>
      </c>
      <c r="H8" s="89"/>
      <c r="I8" s="89"/>
      <c r="J8" s="89"/>
      <c r="K8" s="89"/>
      <c r="L8" s="88" t="str">
        <f>VLOOKUP($W$2,施設情報一覧_R07市内特定教育・保育施設一覧より転記!$A$2:$G$38,4,FALSE)</f>
        <v>社会福祉法人青葉学園</v>
      </c>
      <c r="M8" s="88"/>
      <c r="N8" s="88"/>
      <c r="O8" s="88"/>
      <c r="P8" s="88"/>
      <c r="Q8" s="88"/>
      <c r="R8" s="88"/>
      <c r="S8" s="88"/>
      <c r="T8" s="88"/>
      <c r="V8" s="19" t="s">
        <v>149</v>
      </c>
      <c r="W8" s="25" t="str">
        <f>VLOOKUP($W$2,施設情報一覧_R07市内特定教育・保育施設一覧より転記!$A$2:$G$38,2,FALSE)</f>
        <v>認定こども園</v>
      </c>
      <c r="X8" s="22"/>
      <c r="Y8" s="22"/>
      <c r="Z8" s="22"/>
      <c r="AA8" s="22"/>
      <c r="AB8" s="22"/>
      <c r="AC8" s="22"/>
    </row>
    <row r="9" spans="1:33" s="2" customFormat="1" ht="20.100000000000001" customHeight="1" x14ac:dyDescent="0.45">
      <c r="G9" s="89" t="s">
        <v>8</v>
      </c>
      <c r="H9" s="89"/>
      <c r="I9" s="89"/>
      <c r="J9" s="89"/>
      <c r="K9" s="89"/>
      <c r="L9" s="88" t="str">
        <f>VLOOKUP($W$2,施設情報一覧_R07市内特定教育・保育施設一覧より転記!$A$2:$G$38,7,FALSE)</f>
        <v>理事長　藤本　志磨</v>
      </c>
      <c r="M9" s="88"/>
      <c r="N9" s="88"/>
      <c r="O9" s="88"/>
      <c r="P9" s="88"/>
      <c r="Q9" s="88"/>
      <c r="R9" s="88"/>
      <c r="S9" s="88"/>
      <c r="T9" s="88"/>
      <c r="V9" s="19" t="s">
        <v>150</v>
      </c>
      <c r="W9" s="23">
        <f>VLOOKUP(W8,V12:W15,2,FALSE)</f>
        <v>17</v>
      </c>
    </row>
    <row r="10" spans="1:33" s="2" customFormat="1" ht="20.100000000000001" customHeight="1" x14ac:dyDescent="0.45">
      <c r="G10" s="89" t="s">
        <v>9</v>
      </c>
      <c r="H10" s="89"/>
      <c r="I10" s="89"/>
      <c r="J10" s="89"/>
      <c r="K10" s="89"/>
      <c r="L10" s="88" t="str">
        <f>W2</f>
        <v>幼保連携型認定こども園青葉幼稚園</v>
      </c>
      <c r="M10" s="88"/>
      <c r="N10" s="88"/>
      <c r="O10" s="88"/>
      <c r="P10" s="88"/>
      <c r="Q10" s="88"/>
      <c r="R10" s="88"/>
      <c r="S10" s="88"/>
      <c r="T10" s="88"/>
    </row>
    <row r="11" spans="1:33" s="2" customFormat="1" ht="20.100000000000001" customHeight="1" x14ac:dyDescent="0.2">
      <c r="J11" s="7"/>
      <c r="K11" s="7"/>
      <c r="L11" s="7"/>
      <c r="M11" s="7"/>
      <c r="N11" s="7"/>
      <c r="O11" s="7"/>
      <c r="P11" s="7"/>
      <c r="Q11" s="7"/>
      <c r="R11" s="7"/>
      <c r="S11" s="7"/>
      <c r="T11" s="7"/>
      <c r="V11" s="1" t="s">
        <v>151</v>
      </c>
      <c r="W11" s="1"/>
      <c r="Z11" s="66" t="s">
        <v>200</v>
      </c>
      <c r="AA11" s="66"/>
    </row>
    <row r="12" spans="1:33" ht="20.100000000000001" customHeight="1" x14ac:dyDescent="0.2">
      <c r="V12" s="21" t="s">
        <v>155</v>
      </c>
      <c r="W12" s="23">
        <v>15</v>
      </c>
      <c r="Z12" s="67" t="s">
        <v>197</v>
      </c>
      <c r="AA12" s="67" t="s">
        <v>215</v>
      </c>
    </row>
    <row r="13" spans="1:33" ht="20.100000000000001" customHeight="1" x14ac:dyDescent="0.2">
      <c r="A13" s="144" t="str">
        <f>"習志野市"&amp;IF(ISNUMBER(SEARCH("運営費", W3)), W8, "")&amp;IF(ISNUMBER(SEARCH("運営費", W3)), "運営費補助金", W3)&amp;"等概算払・前金払請求書"</f>
        <v>習志野市認定こども園運営費補助金等概算払・前金払請求書</v>
      </c>
      <c r="B13" s="144"/>
      <c r="C13" s="144"/>
      <c r="D13" s="144"/>
      <c r="E13" s="144"/>
      <c r="F13" s="144"/>
      <c r="G13" s="144"/>
      <c r="H13" s="144"/>
      <c r="I13" s="144"/>
      <c r="J13" s="144"/>
      <c r="K13" s="144"/>
      <c r="L13" s="144"/>
      <c r="M13" s="144"/>
      <c r="N13" s="144"/>
      <c r="O13" s="144"/>
      <c r="P13" s="144"/>
      <c r="Q13" s="144"/>
      <c r="R13" s="144"/>
      <c r="S13" s="144"/>
      <c r="T13" s="144"/>
      <c r="V13" s="21" t="s">
        <v>156</v>
      </c>
      <c r="W13" s="24">
        <v>16</v>
      </c>
      <c r="Z13" s="68" t="s">
        <v>198</v>
      </c>
      <c r="AA13" s="67" t="s">
        <v>215</v>
      </c>
    </row>
    <row r="14" spans="1:33" ht="20.100000000000001" customHeight="1" x14ac:dyDescent="0.2">
      <c r="A14" s="4"/>
      <c r="B14" s="4"/>
      <c r="C14" s="4"/>
      <c r="D14" s="4"/>
      <c r="E14" s="4"/>
      <c r="F14" s="4"/>
      <c r="G14" s="4"/>
      <c r="H14" s="4"/>
      <c r="I14" s="4"/>
      <c r="J14" s="4"/>
      <c r="K14" s="4"/>
      <c r="L14" s="4"/>
      <c r="M14" s="4"/>
      <c r="N14" s="4"/>
      <c r="O14" s="4"/>
      <c r="P14" s="4"/>
      <c r="Q14" s="4"/>
      <c r="R14" s="4"/>
      <c r="S14" s="4"/>
      <c r="T14" s="4"/>
      <c r="V14" s="21" t="s">
        <v>153</v>
      </c>
      <c r="W14" s="24">
        <v>17</v>
      </c>
      <c r="Z14" s="68" t="s">
        <v>201</v>
      </c>
      <c r="AA14" s="67" t="s">
        <v>215</v>
      </c>
    </row>
    <row r="15" spans="1:33" ht="20.100000000000001" customHeight="1" x14ac:dyDescent="0.2">
      <c r="V15" s="21" t="s">
        <v>146</v>
      </c>
      <c r="W15" s="23">
        <v>18</v>
      </c>
      <c r="Z15" s="68" t="s">
        <v>204</v>
      </c>
      <c r="AA15" s="68" t="s">
        <v>216</v>
      </c>
    </row>
    <row r="16" spans="1:33" s="2" customFormat="1" ht="39.9" customHeight="1" x14ac:dyDescent="0.2">
      <c r="A16" s="124" t="str">
        <f>"　習志野市補助金等交付規則及び習志野市"&amp;IF(ISNUMBER(SEARCH("運営費", W3)), W8, "")&amp;IF(ISNUMBER(SEARCH("運営費", W3)), "運営費補助金", W3)&amp;IF(ISNUMBER(SEARCH("ＩＣＴ", W3)), "交付要領", "交付要綱")&amp;"により、補助金等の概算払 ・前金払 を次のとおり請求します。"</f>
        <v>　習志野市補助金等交付規則及び習志野市認定こども園運営費補助金交付要綱により、補助金等の概算払 ・前金払 を次のとおり請求します。</v>
      </c>
      <c r="B16" s="124"/>
      <c r="C16" s="124"/>
      <c r="D16" s="124"/>
      <c r="E16" s="124"/>
      <c r="F16" s="124"/>
      <c r="G16" s="124"/>
      <c r="H16" s="124"/>
      <c r="I16" s="124"/>
      <c r="J16" s="124"/>
      <c r="K16" s="124"/>
      <c r="L16" s="124"/>
      <c r="M16" s="124"/>
      <c r="N16" s="124"/>
      <c r="O16" s="124"/>
      <c r="P16" s="124"/>
      <c r="Q16" s="124"/>
      <c r="R16" s="124"/>
      <c r="S16" s="124"/>
      <c r="T16" s="124"/>
      <c r="V16" s="1"/>
      <c r="W16" s="1"/>
      <c r="Z16" s="68" t="s">
        <v>187</v>
      </c>
      <c r="AA16" s="68" t="s">
        <v>219</v>
      </c>
    </row>
    <row r="17" spans="1:27" s="2" customFormat="1" ht="20.100000000000001" customHeight="1" x14ac:dyDescent="0.45">
      <c r="A17" s="8"/>
      <c r="B17" s="8"/>
      <c r="C17" s="8"/>
      <c r="D17" s="8"/>
      <c r="E17" s="8"/>
      <c r="F17" s="8"/>
      <c r="G17" s="8"/>
      <c r="H17" s="8"/>
      <c r="I17" s="8"/>
      <c r="J17" s="8"/>
      <c r="K17" s="8"/>
      <c r="L17" s="8"/>
      <c r="M17" s="8"/>
      <c r="N17" s="8"/>
      <c r="O17" s="8"/>
      <c r="P17" s="8"/>
      <c r="Q17" s="8"/>
      <c r="R17" s="8"/>
      <c r="S17" s="8"/>
      <c r="T17" s="8"/>
      <c r="V17"/>
      <c r="W17" s="1"/>
      <c r="Z17" s="68" t="s">
        <v>196</v>
      </c>
      <c r="AA17" s="68" t="s">
        <v>217</v>
      </c>
    </row>
    <row r="18" spans="1:27" ht="20.100000000000001" customHeight="1" x14ac:dyDescent="0.45">
      <c r="V18"/>
      <c r="Z18" s="68" t="s">
        <v>166</v>
      </c>
      <c r="AA18" s="68" t="s">
        <v>215</v>
      </c>
    </row>
    <row r="19" spans="1:27" ht="20.100000000000001" customHeight="1" x14ac:dyDescent="0.45">
      <c r="A19" s="94" t="s">
        <v>10</v>
      </c>
      <c r="B19" s="95"/>
      <c r="C19" s="95"/>
      <c r="D19" s="95"/>
      <c r="E19" s="96"/>
      <c r="F19" s="90">
        <f>W4</f>
        <v>45995</v>
      </c>
      <c r="G19" s="91"/>
      <c r="H19" s="91"/>
      <c r="I19" s="91"/>
      <c r="J19" s="91"/>
      <c r="K19" s="94" t="s">
        <v>0</v>
      </c>
      <c r="L19" s="95"/>
      <c r="M19" s="95"/>
      <c r="N19" s="95"/>
      <c r="O19" s="96"/>
      <c r="P19" s="100" t="s">
        <v>11</v>
      </c>
      <c r="Q19" s="101"/>
      <c r="R19" s="101"/>
      <c r="S19" s="101"/>
      <c r="T19" s="102"/>
      <c r="V19"/>
      <c r="Z19" s="68" t="s">
        <v>194</v>
      </c>
      <c r="AA19" s="69" t="s">
        <v>220</v>
      </c>
    </row>
    <row r="20" spans="1:27" ht="20.100000000000001" customHeight="1" x14ac:dyDescent="0.45">
      <c r="A20" s="97"/>
      <c r="B20" s="98"/>
      <c r="C20" s="98"/>
      <c r="D20" s="98"/>
      <c r="E20" s="99"/>
      <c r="F20" s="92"/>
      <c r="G20" s="93"/>
      <c r="H20" s="93"/>
      <c r="I20" s="93"/>
      <c r="J20" s="93"/>
      <c r="K20" s="97"/>
      <c r="L20" s="98"/>
      <c r="M20" s="98"/>
      <c r="N20" s="98"/>
      <c r="O20" s="99"/>
      <c r="P20" s="103" t="str">
        <f>"こ保第"&amp;W9&amp;"-"&amp;W5&amp;"号"</f>
        <v>こ保第17-13号</v>
      </c>
      <c r="Q20" s="104"/>
      <c r="R20" s="104"/>
      <c r="S20" s="104"/>
      <c r="T20" s="105"/>
      <c r="V20"/>
      <c r="Z20" s="68" t="s">
        <v>210</v>
      </c>
      <c r="AA20" s="68" t="s">
        <v>207</v>
      </c>
    </row>
    <row r="21" spans="1:27" ht="39.9" customHeight="1" x14ac:dyDescent="0.45">
      <c r="A21" s="94" t="s">
        <v>15</v>
      </c>
      <c r="B21" s="95"/>
      <c r="C21" s="95"/>
      <c r="D21" s="95"/>
      <c r="E21" s="96"/>
      <c r="F21" s="120" t="str">
        <f>"習志野市"&amp;IF(ISNUMBER(SEARCH("運営費", W3)), W8, "")&amp;W3</f>
        <v>習志野市認定こども園運営費補助金</v>
      </c>
      <c r="G21" s="121"/>
      <c r="H21" s="121"/>
      <c r="I21" s="121"/>
      <c r="J21" s="121"/>
      <c r="K21" s="121"/>
      <c r="L21" s="121"/>
      <c r="M21" s="121"/>
      <c r="N21" s="121"/>
      <c r="O21" s="121"/>
      <c r="P21" s="121"/>
      <c r="Q21" s="121"/>
      <c r="R21" s="121"/>
      <c r="S21" s="121"/>
      <c r="T21" s="122"/>
      <c r="V21"/>
      <c r="Z21" s="68" t="s">
        <v>214</v>
      </c>
      <c r="AA21" s="68" t="s">
        <v>207</v>
      </c>
    </row>
    <row r="22" spans="1:27" ht="39.9" customHeight="1" x14ac:dyDescent="0.45">
      <c r="A22" s="94" t="s">
        <v>13</v>
      </c>
      <c r="B22" s="95"/>
      <c r="C22" s="95"/>
      <c r="D22" s="95"/>
      <c r="E22" s="96"/>
      <c r="F22" s="114">
        <f>INDEX(交付決定・確定額一覧!B3:J39, MATCH(W2, 交付決定・確定額一覧!A3:A39, 0), MATCH(W3, 交付決定・確定額一覧!B2:J2, 0))</f>
        <v>0</v>
      </c>
      <c r="G22" s="115"/>
      <c r="H22" s="115"/>
      <c r="I22" s="115"/>
      <c r="J22" s="115"/>
      <c r="K22" s="115"/>
      <c r="L22" s="115"/>
      <c r="M22" s="115"/>
      <c r="N22" s="115"/>
      <c r="O22" s="115"/>
      <c r="P22" s="115"/>
      <c r="Q22" s="115"/>
      <c r="R22" s="115"/>
      <c r="S22" s="115"/>
      <c r="T22" s="116"/>
      <c r="V22"/>
      <c r="Z22"/>
      <c r="AA22"/>
    </row>
    <row r="23" spans="1:27" ht="39.9" customHeight="1" x14ac:dyDescent="0.45">
      <c r="A23" s="111" t="s">
        <v>189</v>
      </c>
      <c r="B23" s="112"/>
      <c r="C23" s="112"/>
      <c r="D23" s="112"/>
      <c r="E23" s="113"/>
      <c r="F23" s="117" t="s">
        <v>14</v>
      </c>
      <c r="G23" s="118"/>
      <c r="H23" s="118"/>
      <c r="I23" s="118"/>
      <c r="J23" s="118"/>
      <c r="K23" s="118"/>
      <c r="L23" s="118"/>
      <c r="M23" s="118"/>
      <c r="N23" s="118"/>
      <c r="O23" s="118"/>
      <c r="P23" s="118"/>
      <c r="Q23" s="118"/>
      <c r="R23" s="118"/>
      <c r="S23" s="118"/>
      <c r="T23" s="119"/>
      <c r="V23"/>
    </row>
    <row r="24" spans="1:27" ht="20.100000000000001" customHeight="1" x14ac:dyDescent="0.45">
      <c r="V24"/>
    </row>
    <row r="25" spans="1:27" ht="20.100000000000001" customHeight="1" x14ac:dyDescent="0.45">
      <c r="A25" s="1" t="s">
        <v>12</v>
      </c>
      <c r="V25"/>
      <c r="W25" s="2"/>
    </row>
    <row r="26" spans="1:27" s="2" customFormat="1" ht="39.9" customHeight="1" x14ac:dyDescent="0.45">
      <c r="A26" s="3">
        <v>6</v>
      </c>
      <c r="B26" s="106" t="s">
        <v>1</v>
      </c>
      <c r="C26" s="106"/>
      <c r="D26" s="106"/>
      <c r="E26" s="106"/>
      <c r="F26" s="107"/>
      <c r="G26" s="107"/>
      <c r="H26" s="107"/>
      <c r="I26" s="107"/>
      <c r="J26" s="107"/>
      <c r="K26" s="108" t="s">
        <v>2</v>
      </c>
      <c r="L26" s="109"/>
      <c r="M26" s="110"/>
      <c r="N26" s="106" t="s">
        <v>3</v>
      </c>
      <c r="O26" s="106"/>
      <c r="P26" s="106"/>
      <c r="Q26" s="106"/>
      <c r="R26" s="106"/>
      <c r="S26" s="106"/>
      <c r="T26" s="106"/>
      <c r="V26" s="6"/>
    </row>
    <row r="27" spans="1:27" s="2" customFormat="1" ht="39.9" customHeight="1" x14ac:dyDescent="0.2">
      <c r="B27" s="106" t="s">
        <v>4</v>
      </c>
      <c r="C27" s="106"/>
      <c r="D27" s="106"/>
      <c r="E27" s="106"/>
      <c r="F27" s="107"/>
      <c r="G27" s="107"/>
      <c r="H27" s="107"/>
      <c r="I27" s="107"/>
      <c r="J27" s="107"/>
      <c r="K27" s="108" t="s">
        <v>5</v>
      </c>
      <c r="L27" s="109"/>
      <c r="M27" s="110"/>
      <c r="N27" s="106"/>
      <c r="O27" s="106"/>
      <c r="P27" s="106"/>
      <c r="Q27" s="106"/>
      <c r="R27" s="106"/>
      <c r="S27" s="106"/>
      <c r="T27" s="106"/>
      <c r="V27" s="1"/>
      <c r="W27" s="1"/>
    </row>
  </sheetData>
  <mergeCells count="30">
    <mergeCell ref="G9:K9"/>
    <mergeCell ref="G10:K10"/>
    <mergeCell ref="L7:T7"/>
    <mergeCell ref="L8:T8"/>
    <mergeCell ref="L9:T9"/>
    <mergeCell ref="L10:T10"/>
    <mergeCell ref="N26:T26"/>
    <mergeCell ref="N27:T27"/>
    <mergeCell ref="B26:E26"/>
    <mergeCell ref="B27:E27"/>
    <mergeCell ref="F26:J26"/>
    <mergeCell ref="F27:J27"/>
    <mergeCell ref="K26:M26"/>
    <mergeCell ref="K27:M27"/>
    <mergeCell ref="Y2:AG5"/>
    <mergeCell ref="F23:T23"/>
    <mergeCell ref="A22:E22"/>
    <mergeCell ref="A23:E23"/>
    <mergeCell ref="A16:T16"/>
    <mergeCell ref="A13:T13"/>
    <mergeCell ref="A19:E20"/>
    <mergeCell ref="F19:J20"/>
    <mergeCell ref="K19:O20"/>
    <mergeCell ref="P19:T19"/>
    <mergeCell ref="P20:T20"/>
    <mergeCell ref="A21:E21"/>
    <mergeCell ref="F21:T21"/>
    <mergeCell ref="F22:T22"/>
    <mergeCell ref="G7:K7"/>
    <mergeCell ref="G8:K8"/>
  </mergeCells>
  <phoneticPr fontId="2"/>
  <dataValidations count="1">
    <dataValidation type="list" allowBlank="1" showInputMessage="1" showErrorMessage="1" sqref="W3" xr:uid="{00000000-0002-0000-0300-000000000000}">
      <formula1>$Z$12:$Z$21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施設情報一覧_R07市内特定教育・保育施設一覧より転記!$A$2:$A$38</xm:f>
          </x14:formula1>
          <xm:sqref>W2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9"/>
  <sheetViews>
    <sheetView zoomScale="85" zoomScaleNormal="85" zoomScaleSheetLayoutView="90" workbookViewId="0">
      <selection activeCell="AE6" sqref="AE6"/>
    </sheetView>
  </sheetViews>
  <sheetFormatPr defaultColWidth="9" defaultRowHeight="14.4" x14ac:dyDescent="0.2"/>
  <cols>
    <col min="1" max="20" width="3.8984375" style="1" customWidth="1"/>
    <col min="21" max="21" width="3.59765625" style="1" customWidth="1"/>
    <col min="22" max="22" width="11.59765625" style="1" customWidth="1"/>
    <col min="23" max="23" width="23.09765625" style="1" customWidth="1"/>
    <col min="24" max="25" width="3.59765625" style="1" customWidth="1"/>
    <col min="26" max="26" width="25.09765625" style="1" customWidth="1"/>
    <col min="27" max="27" width="27.5" style="1" customWidth="1"/>
    <col min="28" max="40" width="3.59765625" style="1" customWidth="1"/>
    <col min="41" max="16384" width="9" style="1"/>
  </cols>
  <sheetData>
    <row r="1" spans="1:33" ht="20.100000000000001" customHeight="1" x14ac:dyDescent="0.2">
      <c r="A1" s="1" t="str">
        <f>VLOOKUP(W3,Z12:AA22,2,FALSE)</f>
        <v>第３号様式（第８条関係）</v>
      </c>
      <c r="V1" s="1" t="s">
        <v>141</v>
      </c>
    </row>
    <row r="2" spans="1:33" ht="20.100000000000001" customHeight="1" x14ac:dyDescent="0.2">
      <c r="V2" s="19" t="s">
        <v>142</v>
      </c>
      <c r="W2" s="18" t="s">
        <v>29</v>
      </c>
      <c r="Y2" s="127" t="s">
        <v>169</v>
      </c>
      <c r="Z2" s="127"/>
      <c r="AA2" s="127"/>
      <c r="AB2" s="127"/>
      <c r="AC2" s="127"/>
      <c r="AD2" s="127"/>
      <c r="AE2" s="127"/>
      <c r="AF2" s="127"/>
      <c r="AG2" s="127"/>
    </row>
    <row r="3" spans="1:33" ht="20.100000000000001" customHeight="1" x14ac:dyDescent="0.2">
      <c r="N3" s="16"/>
      <c r="O3" s="16"/>
      <c r="P3" s="16"/>
      <c r="Q3" s="16"/>
      <c r="R3" s="16"/>
      <c r="S3" s="16"/>
      <c r="T3" s="17" t="s">
        <v>17</v>
      </c>
      <c r="V3" s="19" t="s">
        <v>143</v>
      </c>
      <c r="W3" s="18" t="s">
        <v>210</v>
      </c>
      <c r="Y3" s="127"/>
      <c r="Z3" s="127"/>
      <c r="AA3" s="127"/>
      <c r="AB3" s="127"/>
      <c r="AC3" s="127"/>
      <c r="AD3" s="127"/>
      <c r="AE3" s="127"/>
      <c r="AF3" s="127"/>
      <c r="AG3" s="127"/>
    </row>
    <row r="4" spans="1:33" ht="20.100000000000001" customHeight="1" x14ac:dyDescent="0.2">
      <c r="V4" s="19" t="s">
        <v>144</v>
      </c>
      <c r="W4" s="20">
        <v>45951</v>
      </c>
      <c r="Y4" s="127"/>
      <c r="Z4" s="127"/>
      <c r="AA4" s="127"/>
      <c r="AB4" s="127"/>
      <c r="AC4" s="127"/>
      <c r="AD4" s="127"/>
      <c r="AE4" s="127"/>
      <c r="AF4" s="127"/>
      <c r="AG4" s="127"/>
    </row>
    <row r="5" spans="1:33" ht="20.100000000000001" customHeight="1" x14ac:dyDescent="0.2">
      <c r="A5" s="1" t="s">
        <v>16</v>
      </c>
      <c r="V5" s="21" t="s">
        <v>145</v>
      </c>
      <c r="W5" s="26">
        <v>48</v>
      </c>
      <c r="Y5" s="127"/>
      <c r="Z5" s="127"/>
      <c r="AA5" s="127"/>
      <c r="AB5" s="127"/>
      <c r="AC5" s="127"/>
      <c r="AD5" s="127"/>
      <c r="AE5" s="127"/>
      <c r="AF5" s="127"/>
      <c r="AG5" s="127"/>
    </row>
    <row r="6" spans="1:33" ht="20.100000000000001" customHeight="1" x14ac:dyDescent="0.2">
      <c r="V6" s="2"/>
      <c r="W6" s="2"/>
    </row>
    <row r="7" spans="1:33" s="2" customFormat="1" ht="20.100000000000001" customHeight="1" x14ac:dyDescent="0.45">
      <c r="G7" s="89" t="s">
        <v>6</v>
      </c>
      <c r="H7" s="89"/>
      <c r="I7" s="89"/>
      <c r="J7" s="89"/>
      <c r="K7" s="89"/>
      <c r="L7" s="88" t="str">
        <f>VLOOKUP($W$2,施設情報一覧_R07市内特定教育・保育施設一覧より転記!$A$2:$G$38,3,FALSE)</f>
        <v>京都府京都市下京区烏丸通五条下る大坂町３８２－１</v>
      </c>
      <c r="M7" s="88"/>
      <c r="N7" s="88"/>
      <c r="O7" s="88"/>
      <c r="P7" s="88"/>
      <c r="Q7" s="88"/>
      <c r="R7" s="88"/>
      <c r="S7" s="88"/>
      <c r="T7" s="88"/>
      <c r="V7" s="2" t="s">
        <v>148</v>
      </c>
    </row>
    <row r="8" spans="1:33" s="2" customFormat="1" ht="20.100000000000001" customHeight="1" x14ac:dyDescent="0.45">
      <c r="G8" s="89" t="s">
        <v>7</v>
      </c>
      <c r="H8" s="89"/>
      <c r="I8" s="89"/>
      <c r="J8" s="89"/>
      <c r="K8" s="89"/>
      <c r="L8" s="88" t="str">
        <f>VLOOKUP($W$2,施設情報一覧_R07市内特定教育・保育施設一覧より転記!$A$2:$G$38,4,FALSE)</f>
        <v>株式会社ＨＯＰＰＡ</v>
      </c>
      <c r="M8" s="88"/>
      <c r="N8" s="88"/>
      <c r="O8" s="88"/>
      <c r="P8" s="88"/>
      <c r="Q8" s="88"/>
      <c r="R8" s="88"/>
      <c r="S8" s="88"/>
      <c r="T8" s="88"/>
      <c r="V8" s="19" t="s">
        <v>149</v>
      </c>
      <c r="W8" s="25" t="str">
        <f>VLOOKUP($W$2,施設情報一覧_R07市内特定教育・保育施設一覧より転記!$A$2:$G$38,2,FALSE)</f>
        <v>民間認可保育所</v>
      </c>
      <c r="X8" s="22"/>
      <c r="Y8" s="22"/>
      <c r="Z8" s="22"/>
      <c r="AA8" s="22"/>
      <c r="AB8" s="22"/>
      <c r="AC8" s="22"/>
    </row>
    <row r="9" spans="1:33" s="2" customFormat="1" ht="20.100000000000001" customHeight="1" x14ac:dyDescent="0.45">
      <c r="G9" s="89" t="s">
        <v>8</v>
      </c>
      <c r="H9" s="89"/>
      <c r="I9" s="89"/>
      <c r="J9" s="89"/>
      <c r="K9" s="89"/>
      <c r="L9" s="88" t="str">
        <f>VLOOKUP($W$2,施設情報一覧_R07市内特定教育・保育施設一覧より転記!$A$2:$G$38,7,FALSE)</f>
        <v>代表取締役　青松　武志</v>
      </c>
      <c r="M9" s="88"/>
      <c r="N9" s="88"/>
      <c r="O9" s="88"/>
      <c r="P9" s="88"/>
      <c r="Q9" s="88"/>
      <c r="R9" s="88"/>
      <c r="S9" s="88"/>
      <c r="T9" s="88"/>
      <c r="V9" s="19" t="s">
        <v>150</v>
      </c>
      <c r="W9" s="23">
        <f>VLOOKUP(W8,V12:W15,2,FALSE)</f>
        <v>15</v>
      </c>
    </row>
    <row r="10" spans="1:33" s="2" customFormat="1" ht="20.100000000000001" customHeight="1" x14ac:dyDescent="0.45">
      <c r="G10" s="89" t="s">
        <v>9</v>
      </c>
      <c r="H10" s="89"/>
      <c r="I10" s="89"/>
      <c r="J10" s="89"/>
      <c r="K10" s="89"/>
      <c r="L10" s="88" t="str">
        <f>W2</f>
        <v>京進のほいくえんＨＯＰＰＡ津田沼ザ・タワー</v>
      </c>
      <c r="M10" s="88"/>
      <c r="N10" s="88"/>
      <c r="O10" s="88"/>
      <c r="P10" s="88"/>
      <c r="Q10" s="88"/>
      <c r="R10" s="88"/>
      <c r="S10" s="88"/>
      <c r="T10" s="88"/>
    </row>
    <row r="11" spans="1:33" s="2" customFormat="1" ht="20.100000000000001" customHeight="1" x14ac:dyDescent="0.2">
      <c r="J11" s="9"/>
      <c r="K11" s="9"/>
      <c r="L11" s="9"/>
      <c r="M11" s="9"/>
      <c r="N11" s="9"/>
      <c r="O11" s="9"/>
      <c r="P11" s="9"/>
      <c r="Q11" s="9"/>
      <c r="R11" s="9"/>
      <c r="S11" s="9"/>
      <c r="T11" s="9"/>
      <c r="V11" s="1" t="s">
        <v>151</v>
      </c>
      <c r="W11" s="1"/>
      <c r="Z11" s="65" t="s">
        <v>200</v>
      </c>
      <c r="AA11" s="65"/>
    </row>
    <row r="12" spans="1:33" ht="20.100000000000001" customHeight="1" x14ac:dyDescent="0.2">
      <c r="V12" s="21" t="s">
        <v>155</v>
      </c>
      <c r="W12" s="23">
        <v>15</v>
      </c>
      <c r="Z12" s="59" t="s">
        <v>197</v>
      </c>
      <c r="AA12" s="60" t="s">
        <v>202</v>
      </c>
    </row>
    <row r="13" spans="1:33" ht="20.100000000000001" customHeight="1" x14ac:dyDescent="0.2">
      <c r="A13" s="144" t="str">
        <f>"習志野市"&amp;IF(ISNUMBER(SEARCH("運営費", W3)), W8, "")&amp;IF(ISNUMBER(SEARCH("運営費", W3)), "運営費補助金", W3)&amp;"交付請求書"</f>
        <v>習志野市乳児等通園支援事業費補助金交付請求書</v>
      </c>
      <c r="B13" s="144"/>
      <c r="C13" s="144"/>
      <c r="D13" s="144"/>
      <c r="E13" s="144"/>
      <c r="F13" s="144"/>
      <c r="G13" s="144"/>
      <c r="H13" s="144"/>
      <c r="I13" s="144"/>
      <c r="J13" s="144"/>
      <c r="K13" s="144"/>
      <c r="L13" s="144"/>
      <c r="M13" s="144"/>
      <c r="N13" s="144"/>
      <c r="O13" s="144"/>
      <c r="P13" s="144"/>
      <c r="Q13" s="144"/>
      <c r="R13" s="144"/>
      <c r="S13" s="144"/>
      <c r="T13" s="144"/>
      <c r="V13" s="21" t="s">
        <v>156</v>
      </c>
      <c r="W13" s="24">
        <v>16</v>
      </c>
      <c r="Z13" s="59" t="s">
        <v>198</v>
      </c>
      <c r="AA13" s="60" t="s">
        <v>202</v>
      </c>
    </row>
    <row r="14" spans="1:33" ht="20.100000000000001" customHeight="1" x14ac:dyDescent="0.2">
      <c r="A14" s="4"/>
      <c r="B14" s="4"/>
      <c r="C14" s="4"/>
      <c r="D14" s="4"/>
      <c r="E14" s="4"/>
      <c r="F14" s="4"/>
      <c r="G14" s="4"/>
      <c r="H14" s="4"/>
      <c r="I14" s="4"/>
      <c r="J14" s="4"/>
      <c r="K14" s="4"/>
      <c r="L14" s="4"/>
      <c r="M14" s="4"/>
      <c r="N14" s="4"/>
      <c r="O14" s="4"/>
      <c r="P14" s="4"/>
      <c r="Q14" s="4"/>
      <c r="R14" s="4"/>
      <c r="S14" s="4"/>
      <c r="T14" s="4"/>
      <c r="V14" s="21" t="s">
        <v>153</v>
      </c>
      <c r="W14" s="24">
        <v>17</v>
      </c>
      <c r="Z14" s="59" t="s">
        <v>201</v>
      </c>
      <c r="AA14" s="60" t="s">
        <v>202</v>
      </c>
    </row>
    <row r="15" spans="1:33" ht="20.100000000000001" customHeight="1" x14ac:dyDescent="0.2">
      <c r="V15" s="21" t="s">
        <v>146</v>
      </c>
      <c r="W15" s="23">
        <v>18</v>
      </c>
      <c r="Z15" s="59" t="s">
        <v>204</v>
      </c>
      <c r="AA15" s="60" t="s">
        <v>203</v>
      </c>
    </row>
    <row r="16" spans="1:33" s="2" customFormat="1" ht="39.9" customHeight="1" x14ac:dyDescent="0.2">
      <c r="A16" s="124" t="str">
        <f>"　習志野市補助金等交付規則及び習志野市"&amp;IF(ISNUMBER(SEARCH("運営費", W3)), W8, "")&amp;IF(ISNUMBER(SEARCH("運営費", W3)), "運営費補助金", W3)&amp;IF(ISNUMBER(SEARCH("ＩＣＴ", W3)), "交付要領", "交付要綱")&amp;"により、補助金等の交付を次のとおり請求します。"</f>
        <v>　習志野市補助金等交付規則及び習志野市乳児等通園支援事業費補助金交付要綱により、補助金等の交付を次のとおり請求します。</v>
      </c>
      <c r="B16" s="124"/>
      <c r="C16" s="124"/>
      <c r="D16" s="124"/>
      <c r="E16" s="124"/>
      <c r="F16" s="124"/>
      <c r="G16" s="124"/>
      <c r="H16" s="124"/>
      <c r="I16" s="124"/>
      <c r="J16" s="124"/>
      <c r="K16" s="124"/>
      <c r="L16" s="124"/>
      <c r="M16" s="124"/>
      <c r="N16" s="124"/>
      <c r="O16" s="124"/>
      <c r="P16" s="124"/>
      <c r="Q16" s="124"/>
      <c r="R16" s="124"/>
      <c r="S16" s="124"/>
      <c r="T16" s="124"/>
      <c r="V16" s="1"/>
      <c r="W16" s="1"/>
      <c r="Z16" s="21" t="s">
        <v>187</v>
      </c>
      <c r="AA16" s="60" t="s">
        <v>207</v>
      </c>
    </row>
    <row r="17" spans="1:27" s="2" customFormat="1" ht="20.100000000000001" customHeight="1" x14ac:dyDescent="0.2">
      <c r="A17" s="8"/>
      <c r="B17" s="8"/>
      <c r="C17" s="8"/>
      <c r="D17" s="8"/>
      <c r="E17" s="8"/>
      <c r="F17" s="8"/>
      <c r="G17" s="8"/>
      <c r="H17" s="8"/>
      <c r="I17" s="8"/>
      <c r="J17" s="8"/>
      <c r="K17" s="8"/>
      <c r="L17" s="8"/>
      <c r="M17" s="8"/>
      <c r="N17" s="8"/>
      <c r="O17" s="8"/>
      <c r="P17" s="8"/>
      <c r="Q17" s="8"/>
      <c r="R17" s="8"/>
      <c r="S17" s="8"/>
      <c r="T17" s="8"/>
      <c r="V17" s="1"/>
      <c r="W17" s="1"/>
      <c r="Z17" s="21" t="s">
        <v>196</v>
      </c>
      <c r="AA17" s="60" t="s">
        <v>218</v>
      </c>
    </row>
    <row r="18" spans="1:27" ht="20.100000000000001" customHeight="1" x14ac:dyDescent="0.2">
      <c r="Z18" s="59" t="s">
        <v>166</v>
      </c>
      <c r="AA18" s="60" t="s">
        <v>202</v>
      </c>
    </row>
    <row r="19" spans="1:27" ht="20.100000000000001" customHeight="1" x14ac:dyDescent="0.2">
      <c r="A19" s="94" t="s">
        <v>10</v>
      </c>
      <c r="B19" s="95"/>
      <c r="C19" s="95"/>
      <c r="D19" s="95"/>
      <c r="E19" s="96"/>
      <c r="F19" s="90">
        <f>W4</f>
        <v>45951</v>
      </c>
      <c r="G19" s="91"/>
      <c r="H19" s="91"/>
      <c r="I19" s="91"/>
      <c r="J19" s="91"/>
      <c r="K19" s="94" t="s">
        <v>0</v>
      </c>
      <c r="L19" s="95"/>
      <c r="M19" s="95"/>
      <c r="N19" s="95"/>
      <c r="O19" s="96"/>
      <c r="P19" s="100" t="s">
        <v>11</v>
      </c>
      <c r="Q19" s="101"/>
      <c r="R19" s="101"/>
      <c r="S19" s="101"/>
      <c r="T19" s="102"/>
      <c r="Z19" s="59" t="s">
        <v>194</v>
      </c>
      <c r="AA19" s="60" t="s">
        <v>208</v>
      </c>
    </row>
    <row r="20" spans="1:27" ht="20.100000000000001" customHeight="1" x14ac:dyDescent="0.2">
      <c r="A20" s="97"/>
      <c r="B20" s="98"/>
      <c r="C20" s="98"/>
      <c r="D20" s="98"/>
      <c r="E20" s="99"/>
      <c r="F20" s="92"/>
      <c r="G20" s="93"/>
      <c r="H20" s="93"/>
      <c r="I20" s="93"/>
      <c r="J20" s="93"/>
      <c r="K20" s="97"/>
      <c r="L20" s="98"/>
      <c r="M20" s="98"/>
      <c r="N20" s="98"/>
      <c r="O20" s="99"/>
      <c r="P20" s="103" t="str">
        <f>"こ保第"&amp;W9&amp;"-"&amp;W5&amp;"号"</f>
        <v>こ保第15-48号</v>
      </c>
      <c r="Q20" s="104"/>
      <c r="R20" s="104"/>
      <c r="S20" s="104"/>
      <c r="T20" s="105"/>
      <c r="Z20" s="59" t="s">
        <v>168</v>
      </c>
      <c r="AA20" s="60" t="s">
        <v>209</v>
      </c>
    </row>
    <row r="21" spans="1:27" ht="39.9" customHeight="1" x14ac:dyDescent="0.2">
      <c r="A21" s="94" t="s">
        <v>15</v>
      </c>
      <c r="B21" s="95"/>
      <c r="C21" s="95"/>
      <c r="D21" s="95"/>
      <c r="E21" s="96"/>
      <c r="F21" s="120" t="str">
        <f>"習志野市"&amp;IF(ISNUMBER(SEARCH("運営費", W3)), W8, "")&amp;W3</f>
        <v>習志野市乳児等通園支援事業費補助金</v>
      </c>
      <c r="G21" s="121"/>
      <c r="H21" s="121"/>
      <c r="I21" s="121"/>
      <c r="J21" s="121"/>
      <c r="K21" s="121"/>
      <c r="L21" s="121"/>
      <c r="M21" s="121"/>
      <c r="N21" s="121"/>
      <c r="O21" s="121"/>
      <c r="P21" s="121"/>
      <c r="Q21" s="121"/>
      <c r="R21" s="121"/>
      <c r="S21" s="121"/>
      <c r="T21" s="122"/>
      <c r="Z21" s="61" t="s">
        <v>211</v>
      </c>
      <c r="AA21" s="60" t="s">
        <v>212</v>
      </c>
    </row>
    <row r="22" spans="1:27" ht="39.9" customHeight="1" x14ac:dyDescent="0.2">
      <c r="A22" s="94" t="s">
        <v>158</v>
      </c>
      <c r="B22" s="95"/>
      <c r="C22" s="95"/>
      <c r="D22" s="95"/>
      <c r="E22" s="96"/>
      <c r="F22" s="114" t="e">
        <f>INDEX(交付決定・確定額一覧!B3:J39, MATCH(W2, 交付決定・確定額一覧!A3:A39, 0), MATCH(W3, 交付決定・確定額一覧!B2:J2, 0))</f>
        <v>#N/A</v>
      </c>
      <c r="G22" s="115"/>
      <c r="H22" s="115"/>
      <c r="I22" s="115"/>
      <c r="J22" s="115"/>
      <c r="K22" s="115"/>
      <c r="L22" s="115"/>
      <c r="M22" s="115"/>
      <c r="N22" s="115"/>
      <c r="O22" s="115"/>
      <c r="P22" s="115"/>
      <c r="Q22" s="115"/>
      <c r="R22" s="115"/>
      <c r="S22" s="115"/>
      <c r="T22" s="116"/>
      <c r="Z22" s="60" t="s">
        <v>213</v>
      </c>
      <c r="AA22" s="60" t="s">
        <v>212</v>
      </c>
    </row>
    <row r="23" spans="1:27" ht="39.9" customHeight="1" x14ac:dyDescent="0.2">
      <c r="A23" s="111" t="s">
        <v>159</v>
      </c>
      <c r="B23" s="112"/>
      <c r="C23" s="112"/>
      <c r="D23" s="112"/>
      <c r="E23" s="113"/>
      <c r="F23" s="114" t="e">
        <f>INDEX(交付決定・確定額一覧!K3:S39, MATCH(W2, 交付決定・確定額一覧!A3:A39, 0), MATCH(W3, 交付決定・確定額一覧!K2:S2, 0))</f>
        <v>#N/A</v>
      </c>
      <c r="G23" s="115"/>
      <c r="H23" s="115"/>
      <c r="I23" s="115"/>
      <c r="J23" s="115"/>
      <c r="K23" s="115"/>
      <c r="L23" s="115"/>
      <c r="M23" s="115"/>
      <c r="N23" s="115"/>
      <c r="O23" s="115"/>
      <c r="P23" s="115"/>
      <c r="Q23" s="115"/>
      <c r="R23" s="115"/>
      <c r="S23" s="115"/>
      <c r="T23" s="116"/>
    </row>
    <row r="24" spans="1:27" ht="39.9" customHeight="1" x14ac:dyDescent="0.2">
      <c r="A24" s="111" t="s">
        <v>160</v>
      </c>
      <c r="B24" s="112"/>
      <c r="C24" s="112"/>
      <c r="D24" s="112"/>
      <c r="E24" s="113"/>
      <c r="F24" s="114" t="e">
        <f>INDEX(交付決定・確定額一覧!T3:AB39, MATCH(W2, 交付決定・確定額一覧!A3:A39, 0), MATCH(W3, 交付決定・確定額一覧!T2:AB2, 0))</f>
        <v>#N/A</v>
      </c>
      <c r="G24" s="115"/>
      <c r="H24" s="115"/>
      <c r="I24" s="115"/>
      <c r="J24" s="115"/>
      <c r="K24" s="115"/>
      <c r="L24" s="115"/>
      <c r="M24" s="115"/>
      <c r="N24" s="115"/>
      <c r="O24" s="115"/>
      <c r="P24" s="115"/>
      <c r="Q24" s="115"/>
      <c r="R24" s="115"/>
      <c r="S24" s="115"/>
      <c r="T24" s="116"/>
    </row>
    <row r="25" spans="1:27" ht="39.9" customHeight="1" x14ac:dyDescent="0.2">
      <c r="A25" s="111" t="s">
        <v>161</v>
      </c>
      <c r="B25" s="112"/>
      <c r="C25" s="112"/>
      <c r="D25" s="112"/>
      <c r="E25" s="113"/>
      <c r="F25" s="114" t="e">
        <f>F23-F24</f>
        <v>#N/A</v>
      </c>
      <c r="G25" s="115"/>
      <c r="H25" s="115"/>
      <c r="I25" s="115"/>
      <c r="J25" s="115"/>
      <c r="K25" s="115"/>
      <c r="L25" s="115"/>
      <c r="M25" s="115"/>
      <c r="N25" s="115"/>
      <c r="O25" s="115"/>
      <c r="P25" s="115"/>
      <c r="Q25" s="115"/>
      <c r="R25" s="115"/>
      <c r="S25" s="115"/>
      <c r="T25" s="116"/>
    </row>
    <row r="26" spans="1:27" ht="39.9" customHeight="1" x14ac:dyDescent="0.2">
      <c r="A26" s="111" t="s">
        <v>162</v>
      </c>
      <c r="B26" s="112"/>
      <c r="C26" s="112"/>
      <c r="D26" s="112"/>
      <c r="E26" s="113"/>
      <c r="F26" s="145"/>
      <c r="G26" s="146"/>
      <c r="H26" s="146"/>
      <c r="I26" s="146"/>
      <c r="J26" s="146"/>
      <c r="K26" s="146"/>
      <c r="L26" s="146"/>
      <c r="M26" s="146"/>
      <c r="N26" s="146"/>
      <c r="O26" s="146"/>
      <c r="P26" s="146"/>
      <c r="Q26" s="146"/>
      <c r="R26" s="146"/>
      <c r="S26" s="146"/>
      <c r="T26" s="147"/>
    </row>
    <row r="27" spans="1:27" ht="20.100000000000001" customHeight="1" x14ac:dyDescent="0.2"/>
    <row r="28" spans="1:27" s="2" customFormat="1" ht="39.9" customHeight="1" x14ac:dyDescent="0.45">
      <c r="A28" s="5">
        <v>9</v>
      </c>
      <c r="B28" s="106" t="s">
        <v>1</v>
      </c>
      <c r="C28" s="106"/>
      <c r="D28" s="106"/>
      <c r="E28" s="106"/>
      <c r="F28" s="107"/>
      <c r="G28" s="107"/>
      <c r="H28" s="107"/>
      <c r="I28" s="107"/>
      <c r="J28" s="107"/>
      <c r="K28" s="108" t="s">
        <v>2</v>
      </c>
      <c r="L28" s="109"/>
      <c r="M28" s="110"/>
      <c r="N28" s="106" t="s">
        <v>3</v>
      </c>
      <c r="O28" s="106"/>
      <c r="P28" s="106"/>
      <c r="Q28" s="106"/>
      <c r="R28" s="106"/>
      <c r="S28" s="106"/>
      <c r="T28" s="106"/>
      <c r="V28" s="6"/>
    </row>
    <row r="29" spans="1:27" s="2" customFormat="1" ht="39.9" customHeight="1" x14ac:dyDescent="0.2">
      <c r="B29" s="106" t="s">
        <v>4</v>
      </c>
      <c r="C29" s="106"/>
      <c r="D29" s="106"/>
      <c r="E29" s="106"/>
      <c r="F29" s="107"/>
      <c r="G29" s="107"/>
      <c r="H29" s="107"/>
      <c r="I29" s="107"/>
      <c r="J29" s="107"/>
      <c r="K29" s="108" t="s">
        <v>5</v>
      </c>
      <c r="L29" s="109"/>
      <c r="M29" s="110"/>
      <c r="N29" s="106"/>
      <c r="O29" s="106"/>
      <c r="P29" s="106"/>
      <c r="Q29" s="106"/>
      <c r="R29" s="106"/>
      <c r="S29" s="106"/>
      <c r="T29" s="106"/>
      <c r="V29" s="1"/>
      <c r="W29" s="1"/>
    </row>
  </sheetData>
  <mergeCells count="36">
    <mergeCell ref="B29:E29"/>
    <mergeCell ref="F29:J29"/>
    <mergeCell ref="K29:M29"/>
    <mergeCell ref="N29:T29"/>
    <mergeCell ref="A21:E21"/>
    <mergeCell ref="F21:T21"/>
    <mergeCell ref="A22:E22"/>
    <mergeCell ref="F22:T22"/>
    <mergeCell ref="A26:E26"/>
    <mergeCell ref="F26:T26"/>
    <mergeCell ref="A25:E25"/>
    <mergeCell ref="F25:T25"/>
    <mergeCell ref="F24:T24"/>
    <mergeCell ref="F23:T23"/>
    <mergeCell ref="A24:E24"/>
    <mergeCell ref="Y2:AG5"/>
    <mergeCell ref="G7:K7"/>
    <mergeCell ref="L7:T7"/>
    <mergeCell ref="G8:K8"/>
    <mergeCell ref="L8:T8"/>
    <mergeCell ref="G9:K9"/>
    <mergeCell ref="L9:T9"/>
    <mergeCell ref="B28:E28"/>
    <mergeCell ref="F28:J28"/>
    <mergeCell ref="K28:M28"/>
    <mergeCell ref="N28:T28"/>
    <mergeCell ref="G10:K10"/>
    <mergeCell ref="L10:T10"/>
    <mergeCell ref="A13:T13"/>
    <mergeCell ref="A16:T16"/>
    <mergeCell ref="A19:E20"/>
    <mergeCell ref="F19:J20"/>
    <mergeCell ref="K19:O20"/>
    <mergeCell ref="P19:T19"/>
    <mergeCell ref="P20:T20"/>
    <mergeCell ref="A23:E23"/>
  </mergeCells>
  <phoneticPr fontId="2"/>
  <dataValidations count="1">
    <dataValidation type="list" allowBlank="1" showInputMessage="1" showErrorMessage="1" sqref="W3" xr:uid="{00000000-0002-0000-0400-000000000000}">
      <formula1>$Z$12:$Z$22</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horizontalDpi="400" verticalDpi="4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施設情報一覧_R07市内特定教育・保育施設一覧より転記!$A$2:$A$38</xm:f>
          </x14:formula1>
          <xm:sqref>W2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9"/>
  <sheetViews>
    <sheetView zoomScaleNormal="100" workbookViewId="0">
      <pane ySplit="2" topLeftCell="A19" activePane="bottomLeft" state="frozen"/>
      <selection activeCell="AE6" sqref="AE6"/>
      <selection pane="bottomLeft" activeCell="AE6" sqref="AE6"/>
    </sheetView>
  </sheetViews>
  <sheetFormatPr defaultRowHeight="18" x14ac:dyDescent="0.45"/>
  <cols>
    <col min="1" max="1" width="24.09765625" style="10" customWidth="1"/>
    <col min="2" max="28" width="8.59765625" customWidth="1"/>
  </cols>
  <sheetData>
    <row r="1" spans="1:28" x14ac:dyDescent="0.45">
      <c r="A1" s="148" t="s">
        <v>136</v>
      </c>
      <c r="B1" s="15" t="s">
        <v>140</v>
      </c>
      <c r="C1" s="15"/>
      <c r="D1" s="15"/>
      <c r="E1" s="15"/>
      <c r="F1" s="15"/>
      <c r="G1" s="15"/>
      <c r="H1" s="15"/>
      <c r="I1" s="15"/>
      <c r="J1" s="15"/>
      <c r="K1" s="15" t="s">
        <v>157</v>
      </c>
      <c r="L1" s="15"/>
      <c r="M1" s="15"/>
      <c r="N1" s="15"/>
      <c r="O1" s="15"/>
      <c r="P1" s="15"/>
      <c r="Q1" s="15"/>
      <c r="R1" s="15"/>
      <c r="S1" s="15"/>
      <c r="T1" s="28" t="s">
        <v>163</v>
      </c>
      <c r="U1" s="15"/>
      <c r="V1" s="15"/>
      <c r="W1" s="28"/>
      <c r="X1" s="28"/>
      <c r="Y1" s="28"/>
      <c r="Z1" s="28"/>
      <c r="AA1" s="28"/>
      <c r="AB1" s="28"/>
    </row>
    <row r="2" spans="1:28" ht="54" x14ac:dyDescent="0.45">
      <c r="A2" s="149"/>
      <c r="B2" s="13" t="s">
        <v>197</v>
      </c>
      <c r="C2" s="13" t="s">
        <v>198</v>
      </c>
      <c r="D2" s="13" t="s">
        <v>165</v>
      </c>
      <c r="E2" s="13" t="s">
        <v>204</v>
      </c>
      <c r="F2" s="13" t="s">
        <v>187</v>
      </c>
      <c r="G2" s="13" t="s">
        <v>196</v>
      </c>
      <c r="H2" s="13" t="s">
        <v>166</v>
      </c>
      <c r="I2" s="31" t="s">
        <v>194</v>
      </c>
      <c r="J2" s="13" t="s">
        <v>168</v>
      </c>
      <c r="K2" s="13" t="s">
        <v>197</v>
      </c>
      <c r="L2" s="13" t="s">
        <v>198</v>
      </c>
      <c r="M2" s="13" t="s">
        <v>165</v>
      </c>
      <c r="N2" s="13" t="s">
        <v>204</v>
      </c>
      <c r="O2" s="13" t="s">
        <v>187</v>
      </c>
      <c r="P2" s="13" t="s">
        <v>206</v>
      </c>
      <c r="Q2" s="13" t="s">
        <v>166</v>
      </c>
      <c r="R2" s="31" t="s">
        <v>170</v>
      </c>
      <c r="S2" s="13" t="s">
        <v>168</v>
      </c>
      <c r="T2" s="13" t="s">
        <v>197</v>
      </c>
      <c r="U2" s="13" t="s">
        <v>198</v>
      </c>
      <c r="V2" s="13" t="s">
        <v>165</v>
      </c>
      <c r="W2" s="13" t="s">
        <v>204</v>
      </c>
      <c r="X2" s="13" t="s">
        <v>187</v>
      </c>
      <c r="Y2" s="13" t="s">
        <v>205</v>
      </c>
      <c r="Z2" s="13" t="s">
        <v>166</v>
      </c>
      <c r="AA2" s="31" t="s">
        <v>194</v>
      </c>
      <c r="AB2" s="13" t="s">
        <v>168</v>
      </c>
    </row>
    <row r="3" spans="1:28" ht="19.5" customHeight="1" x14ac:dyDescent="0.45">
      <c r="A3" s="14" t="s">
        <v>18</v>
      </c>
      <c r="B3" s="55"/>
      <c r="C3" s="55"/>
      <c r="D3" s="56"/>
      <c r="E3" s="57">
        <v>5803000</v>
      </c>
      <c r="F3" s="57">
        <v>7020000</v>
      </c>
      <c r="G3" s="58"/>
      <c r="H3" s="58"/>
      <c r="I3" s="58">
        <v>600000</v>
      </c>
      <c r="J3" s="58"/>
      <c r="K3" s="29"/>
      <c r="L3" s="29"/>
      <c r="M3" s="30"/>
      <c r="N3" s="29"/>
      <c r="O3" s="29"/>
      <c r="P3" s="29"/>
      <c r="Q3" s="29"/>
      <c r="R3" s="29"/>
      <c r="S3" s="29"/>
      <c r="T3" s="29">
        <f>B3</f>
        <v>0</v>
      </c>
      <c r="U3" s="29">
        <f>C3</f>
        <v>0</v>
      </c>
      <c r="V3" s="30"/>
      <c r="W3" s="29">
        <f t="shared" ref="W3:AB3" si="0">E3</f>
        <v>5803000</v>
      </c>
      <c r="X3" s="29">
        <f t="shared" si="0"/>
        <v>7020000</v>
      </c>
      <c r="Y3" s="29">
        <f t="shared" si="0"/>
        <v>0</v>
      </c>
      <c r="Z3" s="29">
        <f t="shared" si="0"/>
        <v>0</v>
      </c>
      <c r="AA3" s="29">
        <f t="shared" si="0"/>
        <v>600000</v>
      </c>
      <c r="AB3" s="29">
        <f t="shared" si="0"/>
        <v>0</v>
      </c>
    </row>
    <row r="4" spans="1:28" x14ac:dyDescent="0.45">
      <c r="A4" s="14" t="s">
        <v>19</v>
      </c>
      <c r="B4" s="55"/>
      <c r="C4" s="55"/>
      <c r="D4" s="56"/>
      <c r="E4" s="55">
        <v>5460000</v>
      </c>
      <c r="F4" s="55">
        <v>10134000</v>
      </c>
      <c r="G4" s="29"/>
      <c r="H4" s="29"/>
      <c r="I4" s="29">
        <v>69000</v>
      </c>
      <c r="J4" s="55"/>
      <c r="K4" s="29"/>
      <c r="L4" s="29"/>
      <c r="M4" s="30"/>
      <c r="N4" s="29"/>
      <c r="O4" s="29"/>
      <c r="P4" s="29"/>
      <c r="Q4" s="29"/>
      <c r="R4" s="29"/>
      <c r="S4" s="29"/>
      <c r="T4" s="29">
        <f t="shared" ref="T4:T27" si="1">B4</f>
        <v>0</v>
      </c>
      <c r="U4" s="29">
        <f t="shared" ref="U4:U27" si="2">C4</f>
        <v>0</v>
      </c>
      <c r="V4" s="30"/>
      <c r="W4" s="29">
        <f t="shared" ref="W4:W39" si="3">E4</f>
        <v>5460000</v>
      </c>
      <c r="X4" s="29">
        <f t="shared" ref="X4:X39" si="4">F4</f>
        <v>10134000</v>
      </c>
      <c r="Y4" s="29">
        <f t="shared" ref="Y4:Y39" si="5">G4</f>
        <v>0</v>
      </c>
      <c r="Z4" s="29">
        <f t="shared" ref="Z4:Z39" si="6">H4</f>
        <v>0</v>
      </c>
      <c r="AA4" s="29">
        <f t="shared" ref="AA4:AA39" si="7">I4</f>
        <v>69000</v>
      </c>
      <c r="AB4" s="29">
        <f t="shared" ref="AB4:AB39" si="8">J4</f>
        <v>0</v>
      </c>
    </row>
    <row r="5" spans="1:28" x14ac:dyDescent="0.45">
      <c r="A5" s="14" t="s">
        <v>20</v>
      </c>
      <c r="B5" s="55"/>
      <c r="C5" s="55"/>
      <c r="D5" s="56"/>
      <c r="E5" s="55">
        <v>8547000</v>
      </c>
      <c r="F5" s="55">
        <v>11050000</v>
      </c>
      <c r="G5" s="29">
        <v>4158000</v>
      </c>
      <c r="H5" s="29"/>
      <c r="I5" s="29">
        <v>1238000</v>
      </c>
      <c r="J5" s="55"/>
      <c r="K5" s="29"/>
      <c r="L5" s="29"/>
      <c r="M5" s="30"/>
      <c r="N5" s="29"/>
      <c r="O5" s="29"/>
      <c r="P5" s="29"/>
      <c r="Q5" s="29"/>
      <c r="R5" s="29"/>
      <c r="S5" s="29"/>
      <c r="T5" s="29">
        <f t="shared" si="1"/>
        <v>0</v>
      </c>
      <c r="U5" s="29">
        <f t="shared" si="2"/>
        <v>0</v>
      </c>
      <c r="V5" s="30"/>
      <c r="W5" s="29">
        <f t="shared" si="3"/>
        <v>8547000</v>
      </c>
      <c r="X5" s="29">
        <f t="shared" si="4"/>
        <v>11050000</v>
      </c>
      <c r="Y5" s="29">
        <f t="shared" si="5"/>
        <v>4158000</v>
      </c>
      <c r="Z5" s="29">
        <f t="shared" si="6"/>
        <v>0</v>
      </c>
      <c r="AA5" s="29">
        <f t="shared" si="7"/>
        <v>1238000</v>
      </c>
      <c r="AB5" s="29">
        <f t="shared" si="8"/>
        <v>0</v>
      </c>
    </row>
    <row r="6" spans="1:28" x14ac:dyDescent="0.45">
      <c r="A6" s="14" t="s">
        <v>21</v>
      </c>
      <c r="B6" s="55"/>
      <c r="C6" s="55"/>
      <c r="D6" s="56"/>
      <c r="E6" s="55">
        <v>6378000</v>
      </c>
      <c r="F6" s="55">
        <v>7624000</v>
      </c>
      <c r="G6" s="29">
        <v>1566000</v>
      </c>
      <c r="H6" s="29">
        <v>14174000</v>
      </c>
      <c r="I6" s="29"/>
      <c r="J6" s="55"/>
      <c r="K6" s="29"/>
      <c r="L6" s="29"/>
      <c r="M6" s="30"/>
      <c r="N6" s="29"/>
      <c r="O6" s="29"/>
      <c r="P6" s="29"/>
      <c r="Q6" s="29"/>
      <c r="R6" s="29"/>
      <c r="S6" s="29"/>
      <c r="T6" s="29">
        <f t="shared" si="1"/>
        <v>0</v>
      </c>
      <c r="U6" s="29">
        <f t="shared" si="2"/>
        <v>0</v>
      </c>
      <c r="V6" s="30"/>
      <c r="W6" s="29">
        <f t="shared" si="3"/>
        <v>6378000</v>
      </c>
      <c r="X6" s="29">
        <f t="shared" si="4"/>
        <v>7624000</v>
      </c>
      <c r="Y6" s="29">
        <f t="shared" si="5"/>
        <v>1566000</v>
      </c>
      <c r="Z6" s="29">
        <f t="shared" si="6"/>
        <v>14174000</v>
      </c>
      <c r="AA6" s="29">
        <f t="shared" si="7"/>
        <v>0</v>
      </c>
      <c r="AB6" s="29">
        <f t="shared" si="8"/>
        <v>0</v>
      </c>
    </row>
    <row r="7" spans="1:28" x14ac:dyDescent="0.45">
      <c r="A7" s="14" t="s">
        <v>22</v>
      </c>
      <c r="B7" s="55"/>
      <c r="C7" s="55"/>
      <c r="D7" s="56"/>
      <c r="E7" s="55">
        <v>8144000</v>
      </c>
      <c r="F7" s="55">
        <v>7831000</v>
      </c>
      <c r="G7" s="29">
        <v>1197000</v>
      </c>
      <c r="H7" s="29"/>
      <c r="I7" s="29">
        <v>147000</v>
      </c>
      <c r="J7" s="55"/>
      <c r="K7" s="29"/>
      <c r="L7" s="29"/>
      <c r="M7" s="30"/>
      <c r="N7" s="29"/>
      <c r="O7" s="29"/>
      <c r="P7" s="29"/>
      <c r="Q7" s="29"/>
      <c r="R7" s="29"/>
      <c r="S7" s="29"/>
      <c r="T7" s="29">
        <f t="shared" si="1"/>
        <v>0</v>
      </c>
      <c r="U7" s="29">
        <f t="shared" si="2"/>
        <v>0</v>
      </c>
      <c r="V7" s="30"/>
      <c r="W7" s="29">
        <f t="shared" si="3"/>
        <v>8144000</v>
      </c>
      <c r="X7" s="29">
        <f t="shared" si="4"/>
        <v>7831000</v>
      </c>
      <c r="Y7" s="29">
        <f t="shared" si="5"/>
        <v>1197000</v>
      </c>
      <c r="Z7" s="29">
        <f t="shared" si="6"/>
        <v>0</v>
      </c>
      <c r="AA7" s="29">
        <f t="shared" si="7"/>
        <v>147000</v>
      </c>
      <c r="AB7" s="29">
        <f t="shared" si="8"/>
        <v>0</v>
      </c>
    </row>
    <row r="8" spans="1:28" x14ac:dyDescent="0.45">
      <c r="A8" s="14" t="s">
        <v>23</v>
      </c>
      <c r="B8" s="55"/>
      <c r="C8" s="55"/>
      <c r="D8" s="56"/>
      <c r="E8" s="55">
        <v>6425000</v>
      </c>
      <c r="F8" s="55">
        <v>5867000</v>
      </c>
      <c r="G8" s="29">
        <v>1173000</v>
      </c>
      <c r="H8" s="29">
        <v>16500000</v>
      </c>
      <c r="I8" s="29"/>
      <c r="J8" s="55"/>
      <c r="K8" s="29"/>
      <c r="L8" s="29"/>
      <c r="M8" s="30"/>
      <c r="N8" s="29"/>
      <c r="O8" s="29"/>
      <c r="P8" s="29"/>
      <c r="Q8" s="29"/>
      <c r="R8" s="29"/>
      <c r="S8" s="29"/>
      <c r="T8" s="29">
        <f t="shared" si="1"/>
        <v>0</v>
      </c>
      <c r="U8" s="29">
        <f t="shared" si="2"/>
        <v>0</v>
      </c>
      <c r="V8" s="30"/>
      <c r="W8" s="29">
        <f t="shared" si="3"/>
        <v>6425000</v>
      </c>
      <c r="X8" s="29">
        <f t="shared" si="4"/>
        <v>5867000</v>
      </c>
      <c r="Y8" s="29">
        <f t="shared" si="5"/>
        <v>1173000</v>
      </c>
      <c r="Z8" s="29">
        <f t="shared" si="6"/>
        <v>16500000</v>
      </c>
      <c r="AA8" s="29">
        <f t="shared" si="7"/>
        <v>0</v>
      </c>
      <c r="AB8" s="29">
        <f t="shared" si="8"/>
        <v>0</v>
      </c>
    </row>
    <row r="9" spans="1:28" x14ac:dyDescent="0.45">
      <c r="A9" s="14" t="s">
        <v>24</v>
      </c>
      <c r="B9" s="55"/>
      <c r="C9" s="55"/>
      <c r="D9" s="56"/>
      <c r="E9" s="55">
        <v>2894000</v>
      </c>
      <c r="F9" s="55">
        <v>6381000</v>
      </c>
      <c r="G9" s="29"/>
      <c r="H9" s="29"/>
      <c r="I9" s="29"/>
      <c r="J9" s="55"/>
      <c r="K9" s="29"/>
      <c r="L9" s="29"/>
      <c r="M9" s="30"/>
      <c r="N9" s="29"/>
      <c r="O9" s="29"/>
      <c r="P9" s="29"/>
      <c r="Q9" s="29"/>
      <c r="R9" s="29"/>
      <c r="S9" s="29"/>
      <c r="T9" s="29">
        <f t="shared" si="1"/>
        <v>0</v>
      </c>
      <c r="U9" s="29">
        <f t="shared" si="2"/>
        <v>0</v>
      </c>
      <c r="V9" s="30"/>
      <c r="W9" s="29">
        <f t="shared" si="3"/>
        <v>2894000</v>
      </c>
      <c r="X9" s="29">
        <f t="shared" si="4"/>
        <v>6381000</v>
      </c>
      <c r="Y9" s="29">
        <f t="shared" si="5"/>
        <v>0</v>
      </c>
      <c r="Z9" s="29">
        <f t="shared" si="6"/>
        <v>0</v>
      </c>
      <c r="AA9" s="29">
        <f t="shared" si="7"/>
        <v>0</v>
      </c>
      <c r="AB9" s="29">
        <f t="shared" si="8"/>
        <v>0</v>
      </c>
    </row>
    <row r="10" spans="1:28" x14ac:dyDescent="0.45">
      <c r="A10" s="14" t="s">
        <v>25</v>
      </c>
      <c r="B10" s="55"/>
      <c r="C10" s="55"/>
      <c r="D10" s="56"/>
      <c r="E10" s="55">
        <v>6299000</v>
      </c>
      <c r="F10" s="55">
        <v>7274000</v>
      </c>
      <c r="G10" s="29">
        <v>1611000</v>
      </c>
      <c r="H10" s="29">
        <v>16500000</v>
      </c>
      <c r="I10" s="29"/>
      <c r="J10" s="55"/>
      <c r="K10" s="29"/>
      <c r="L10" s="29"/>
      <c r="M10" s="30"/>
      <c r="N10" s="29"/>
      <c r="O10" s="29"/>
      <c r="P10" s="29"/>
      <c r="Q10" s="29"/>
      <c r="R10" s="29"/>
      <c r="S10" s="29"/>
      <c r="T10" s="29">
        <f t="shared" si="1"/>
        <v>0</v>
      </c>
      <c r="U10" s="29">
        <f t="shared" si="2"/>
        <v>0</v>
      </c>
      <c r="V10" s="30"/>
      <c r="W10" s="29">
        <f t="shared" si="3"/>
        <v>6299000</v>
      </c>
      <c r="X10" s="29">
        <f t="shared" si="4"/>
        <v>7274000</v>
      </c>
      <c r="Y10" s="29">
        <f t="shared" si="5"/>
        <v>1611000</v>
      </c>
      <c r="Z10" s="29">
        <f t="shared" si="6"/>
        <v>16500000</v>
      </c>
      <c r="AA10" s="29">
        <f t="shared" si="7"/>
        <v>0</v>
      </c>
      <c r="AB10" s="29">
        <f t="shared" si="8"/>
        <v>0</v>
      </c>
    </row>
    <row r="11" spans="1:28" x14ac:dyDescent="0.45">
      <c r="A11" s="14" t="s">
        <v>26</v>
      </c>
      <c r="B11" s="55"/>
      <c r="C11" s="55"/>
      <c r="D11" s="56"/>
      <c r="E11" s="55">
        <v>8100000</v>
      </c>
      <c r="F11" s="55">
        <v>12397000</v>
      </c>
      <c r="G11" s="29">
        <v>2871000</v>
      </c>
      <c r="H11" s="29"/>
      <c r="I11" s="29"/>
      <c r="J11" s="55"/>
      <c r="K11" s="29"/>
      <c r="L11" s="29"/>
      <c r="M11" s="30"/>
      <c r="N11" s="29"/>
      <c r="O11" s="29"/>
      <c r="P11" s="29"/>
      <c r="Q11" s="29"/>
      <c r="R11" s="29"/>
      <c r="S11" s="29"/>
      <c r="T11" s="29">
        <f t="shared" si="1"/>
        <v>0</v>
      </c>
      <c r="U11" s="29">
        <f t="shared" si="2"/>
        <v>0</v>
      </c>
      <c r="V11" s="30"/>
      <c r="W11" s="29">
        <f t="shared" si="3"/>
        <v>8100000</v>
      </c>
      <c r="X11" s="29">
        <f t="shared" si="4"/>
        <v>12397000</v>
      </c>
      <c r="Y11" s="29">
        <f t="shared" si="5"/>
        <v>2871000</v>
      </c>
      <c r="Z11" s="29">
        <f t="shared" si="6"/>
        <v>0</v>
      </c>
      <c r="AA11" s="29">
        <f t="shared" si="7"/>
        <v>0</v>
      </c>
      <c r="AB11" s="29">
        <f t="shared" si="8"/>
        <v>0</v>
      </c>
    </row>
    <row r="12" spans="1:28" x14ac:dyDescent="0.45">
      <c r="A12" s="14" t="s">
        <v>27</v>
      </c>
      <c r="B12" s="55"/>
      <c r="C12" s="55"/>
      <c r="D12" s="56"/>
      <c r="E12" s="55">
        <v>4968000</v>
      </c>
      <c r="F12" s="55">
        <v>7522000</v>
      </c>
      <c r="G12" s="55"/>
      <c r="H12" s="55"/>
      <c r="I12" s="55"/>
      <c r="J12" s="55"/>
      <c r="K12" s="29"/>
      <c r="L12" s="29"/>
      <c r="M12" s="30"/>
      <c r="N12" s="29"/>
      <c r="O12" s="29"/>
      <c r="P12" s="29"/>
      <c r="Q12" s="29"/>
      <c r="R12" s="29"/>
      <c r="S12" s="29"/>
      <c r="T12" s="29">
        <f t="shared" si="1"/>
        <v>0</v>
      </c>
      <c r="U12" s="29">
        <f t="shared" si="2"/>
        <v>0</v>
      </c>
      <c r="V12" s="30"/>
      <c r="W12" s="29">
        <f t="shared" si="3"/>
        <v>4968000</v>
      </c>
      <c r="X12" s="29">
        <f t="shared" si="4"/>
        <v>7522000</v>
      </c>
      <c r="Y12" s="29">
        <f t="shared" si="5"/>
        <v>0</v>
      </c>
      <c r="Z12" s="29">
        <f t="shared" si="6"/>
        <v>0</v>
      </c>
      <c r="AA12" s="29">
        <f t="shared" si="7"/>
        <v>0</v>
      </c>
      <c r="AB12" s="29">
        <f t="shared" si="8"/>
        <v>0</v>
      </c>
    </row>
    <row r="13" spans="1:28" x14ac:dyDescent="0.45">
      <c r="A13" s="14" t="s">
        <v>28</v>
      </c>
      <c r="B13" s="55"/>
      <c r="C13" s="55"/>
      <c r="D13" s="56"/>
      <c r="E13" s="55">
        <v>9831000</v>
      </c>
      <c r="F13" s="55">
        <v>11772000</v>
      </c>
      <c r="G13" s="55"/>
      <c r="H13" s="55"/>
      <c r="I13" s="55"/>
      <c r="J13" s="55"/>
      <c r="K13" s="29"/>
      <c r="L13" s="29"/>
      <c r="M13" s="30"/>
      <c r="N13" s="29"/>
      <c r="O13" s="29"/>
      <c r="P13" s="29"/>
      <c r="Q13" s="29"/>
      <c r="R13" s="29"/>
      <c r="S13" s="29"/>
      <c r="T13" s="29">
        <f t="shared" si="1"/>
        <v>0</v>
      </c>
      <c r="U13" s="29">
        <f t="shared" si="2"/>
        <v>0</v>
      </c>
      <c r="V13" s="30"/>
      <c r="W13" s="29">
        <f t="shared" si="3"/>
        <v>9831000</v>
      </c>
      <c r="X13" s="29">
        <f t="shared" si="4"/>
        <v>11772000</v>
      </c>
      <c r="Y13" s="29">
        <f t="shared" si="5"/>
        <v>0</v>
      </c>
      <c r="Z13" s="29">
        <f t="shared" si="6"/>
        <v>0</v>
      </c>
      <c r="AA13" s="29">
        <f t="shared" si="7"/>
        <v>0</v>
      </c>
      <c r="AB13" s="29">
        <f t="shared" si="8"/>
        <v>0</v>
      </c>
    </row>
    <row r="14" spans="1:28" x14ac:dyDescent="0.45">
      <c r="A14" s="14" t="s">
        <v>29</v>
      </c>
      <c r="B14" s="55"/>
      <c r="C14" s="55"/>
      <c r="D14" s="56"/>
      <c r="E14" s="55">
        <v>1086000</v>
      </c>
      <c r="F14" s="55">
        <v>5040000</v>
      </c>
      <c r="G14" s="55">
        <v>950000</v>
      </c>
      <c r="H14" s="55">
        <v>13794000</v>
      </c>
      <c r="I14" s="55"/>
      <c r="J14" s="55"/>
      <c r="K14" s="29"/>
      <c r="L14" s="29"/>
      <c r="M14" s="30"/>
      <c r="N14" s="29"/>
      <c r="O14" s="29"/>
      <c r="P14" s="29"/>
      <c r="Q14" s="29"/>
      <c r="R14" s="29"/>
      <c r="S14" s="29"/>
      <c r="T14" s="29">
        <f t="shared" si="1"/>
        <v>0</v>
      </c>
      <c r="U14" s="29">
        <f t="shared" si="2"/>
        <v>0</v>
      </c>
      <c r="V14" s="30"/>
      <c r="W14" s="29">
        <f t="shared" si="3"/>
        <v>1086000</v>
      </c>
      <c r="X14" s="29">
        <f t="shared" si="4"/>
        <v>5040000</v>
      </c>
      <c r="Y14" s="29">
        <f t="shared" si="5"/>
        <v>950000</v>
      </c>
      <c r="Z14" s="29">
        <f t="shared" si="6"/>
        <v>13794000</v>
      </c>
      <c r="AA14" s="29">
        <f t="shared" si="7"/>
        <v>0</v>
      </c>
      <c r="AB14" s="29">
        <f t="shared" si="8"/>
        <v>0</v>
      </c>
    </row>
    <row r="15" spans="1:28" x14ac:dyDescent="0.45">
      <c r="A15" s="14" t="s">
        <v>30</v>
      </c>
      <c r="B15" s="55"/>
      <c r="C15" s="55"/>
      <c r="D15" s="56"/>
      <c r="E15" s="55"/>
      <c r="F15" s="55"/>
      <c r="G15" s="55"/>
      <c r="H15" s="55"/>
      <c r="I15" s="55"/>
      <c r="J15" s="55"/>
      <c r="K15" s="29"/>
      <c r="L15" s="29"/>
      <c r="M15" s="30"/>
      <c r="N15" s="29"/>
      <c r="O15" s="29"/>
      <c r="P15" s="29"/>
      <c r="Q15" s="29"/>
      <c r="R15" s="29"/>
      <c r="S15" s="29"/>
      <c r="T15" s="29">
        <f t="shared" si="1"/>
        <v>0</v>
      </c>
      <c r="U15" s="29">
        <f t="shared" si="2"/>
        <v>0</v>
      </c>
      <c r="V15" s="30"/>
      <c r="W15" s="29">
        <f t="shared" si="3"/>
        <v>0</v>
      </c>
      <c r="X15" s="29">
        <f t="shared" si="4"/>
        <v>0</v>
      </c>
      <c r="Y15" s="29">
        <f t="shared" si="5"/>
        <v>0</v>
      </c>
      <c r="Z15" s="29">
        <f t="shared" si="6"/>
        <v>0</v>
      </c>
      <c r="AA15" s="29">
        <f t="shared" si="7"/>
        <v>0</v>
      </c>
      <c r="AB15" s="29">
        <f t="shared" si="8"/>
        <v>0</v>
      </c>
    </row>
    <row r="16" spans="1:28" x14ac:dyDescent="0.45">
      <c r="A16" s="14" t="s">
        <v>31</v>
      </c>
      <c r="B16" s="55"/>
      <c r="C16" s="55"/>
      <c r="D16" s="56"/>
      <c r="E16" s="55">
        <v>3823000</v>
      </c>
      <c r="F16" s="55">
        <v>6325000</v>
      </c>
      <c r="G16" s="55">
        <v>1413000</v>
      </c>
      <c r="H16" s="55">
        <v>16500000</v>
      </c>
      <c r="I16" s="55"/>
      <c r="J16" s="55"/>
      <c r="K16" s="29"/>
      <c r="L16" s="29"/>
      <c r="M16" s="30"/>
      <c r="N16" s="29"/>
      <c r="O16" s="29"/>
      <c r="P16" s="29"/>
      <c r="Q16" s="29"/>
      <c r="R16" s="29"/>
      <c r="S16" s="29"/>
      <c r="T16" s="29">
        <f t="shared" si="1"/>
        <v>0</v>
      </c>
      <c r="U16" s="29">
        <f t="shared" si="2"/>
        <v>0</v>
      </c>
      <c r="V16" s="30"/>
      <c r="W16" s="29">
        <f t="shared" si="3"/>
        <v>3823000</v>
      </c>
      <c r="X16" s="29">
        <f t="shared" si="4"/>
        <v>6325000</v>
      </c>
      <c r="Y16" s="29">
        <f t="shared" si="5"/>
        <v>1413000</v>
      </c>
      <c r="Z16" s="29">
        <f t="shared" si="6"/>
        <v>16500000</v>
      </c>
      <c r="AA16" s="29">
        <f t="shared" si="7"/>
        <v>0</v>
      </c>
      <c r="AB16" s="29">
        <f t="shared" si="8"/>
        <v>0</v>
      </c>
    </row>
    <row r="17" spans="1:28" x14ac:dyDescent="0.45">
      <c r="A17" s="14" t="s">
        <v>32</v>
      </c>
      <c r="B17" s="55"/>
      <c r="C17" s="55"/>
      <c r="D17" s="56"/>
      <c r="E17" s="55">
        <v>6362000</v>
      </c>
      <c r="F17" s="55">
        <v>7847000</v>
      </c>
      <c r="G17" s="55">
        <v>1159000</v>
      </c>
      <c r="H17" s="55">
        <v>9644000</v>
      </c>
      <c r="I17" s="55">
        <v>825000</v>
      </c>
      <c r="J17" s="55"/>
      <c r="K17" s="29"/>
      <c r="L17" s="29"/>
      <c r="M17" s="30"/>
      <c r="N17" s="29"/>
      <c r="O17" s="29"/>
      <c r="P17" s="29"/>
      <c r="Q17" s="29"/>
      <c r="R17" s="29"/>
      <c r="S17" s="29"/>
      <c r="T17" s="29">
        <f t="shared" si="1"/>
        <v>0</v>
      </c>
      <c r="U17" s="29">
        <f t="shared" si="2"/>
        <v>0</v>
      </c>
      <c r="V17" s="30"/>
      <c r="W17" s="29">
        <f t="shared" si="3"/>
        <v>6362000</v>
      </c>
      <c r="X17" s="29">
        <f t="shared" si="4"/>
        <v>7847000</v>
      </c>
      <c r="Y17" s="29">
        <f t="shared" si="5"/>
        <v>1159000</v>
      </c>
      <c r="Z17" s="29">
        <f t="shared" si="6"/>
        <v>9644000</v>
      </c>
      <c r="AA17" s="29">
        <f t="shared" si="7"/>
        <v>825000</v>
      </c>
      <c r="AB17" s="29">
        <f t="shared" si="8"/>
        <v>0</v>
      </c>
    </row>
    <row r="18" spans="1:28" x14ac:dyDescent="0.45">
      <c r="A18" s="14" t="s">
        <v>33</v>
      </c>
      <c r="B18" s="55"/>
      <c r="C18" s="55"/>
      <c r="D18" s="56"/>
      <c r="E18" s="55">
        <v>360000</v>
      </c>
      <c r="F18" s="55">
        <v>2541000</v>
      </c>
      <c r="G18" s="55">
        <v>270000</v>
      </c>
      <c r="H18" s="55"/>
      <c r="I18" s="55"/>
      <c r="J18" s="55"/>
      <c r="K18" s="29"/>
      <c r="L18" s="29"/>
      <c r="M18" s="30"/>
      <c r="N18" s="29"/>
      <c r="O18" s="29"/>
      <c r="P18" s="29"/>
      <c r="Q18" s="29"/>
      <c r="R18" s="29"/>
      <c r="S18" s="29"/>
      <c r="T18" s="29">
        <f t="shared" si="1"/>
        <v>0</v>
      </c>
      <c r="U18" s="29">
        <f t="shared" si="2"/>
        <v>0</v>
      </c>
      <c r="V18" s="30"/>
      <c r="W18" s="29">
        <f t="shared" si="3"/>
        <v>360000</v>
      </c>
      <c r="X18" s="29">
        <f t="shared" si="4"/>
        <v>2541000</v>
      </c>
      <c r="Y18" s="29">
        <f t="shared" si="5"/>
        <v>270000</v>
      </c>
      <c r="Z18" s="29">
        <f t="shared" si="6"/>
        <v>0</v>
      </c>
      <c r="AA18" s="29">
        <f t="shared" si="7"/>
        <v>0</v>
      </c>
      <c r="AB18" s="29">
        <f t="shared" si="8"/>
        <v>0</v>
      </c>
    </row>
    <row r="19" spans="1:28" x14ac:dyDescent="0.45">
      <c r="A19" s="14" t="s">
        <v>34</v>
      </c>
      <c r="B19" s="55"/>
      <c r="C19" s="55"/>
      <c r="D19" s="56"/>
      <c r="E19" s="55">
        <v>5160000</v>
      </c>
      <c r="F19" s="55">
        <v>6407000</v>
      </c>
      <c r="G19" s="55"/>
      <c r="H19" s="55">
        <v>11025000</v>
      </c>
      <c r="I19" s="55"/>
      <c r="J19" s="55"/>
      <c r="K19" s="29"/>
      <c r="L19" s="29"/>
      <c r="M19" s="30"/>
      <c r="N19" s="29"/>
      <c r="O19" s="29"/>
      <c r="P19" s="29"/>
      <c r="Q19" s="29"/>
      <c r="R19" s="29"/>
      <c r="S19" s="29"/>
      <c r="T19" s="29">
        <f t="shared" si="1"/>
        <v>0</v>
      </c>
      <c r="U19" s="29">
        <f t="shared" si="2"/>
        <v>0</v>
      </c>
      <c r="V19" s="30"/>
      <c r="W19" s="29">
        <f t="shared" si="3"/>
        <v>5160000</v>
      </c>
      <c r="X19" s="29">
        <f t="shared" si="4"/>
        <v>6407000</v>
      </c>
      <c r="Y19" s="29">
        <f t="shared" si="5"/>
        <v>0</v>
      </c>
      <c r="Z19" s="29">
        <f t="shared" si="6"/>
        <v>11025000</v>
      </c>
      <c r="AA19" s="29">
        <f t="shared" si="7"/>
        <v>0</v>
      </c>
      <c r="AB19" s="29">
        <f t="shared" si="8"/>
        <v>0</v>
      </c>
    </row>
    <row r="20" spans="1:28" x14ac:dyDescent="0.45">
      <c r="A20" s="14" t="s">
        <v>35</v>
      </c>
      <c r="B20" s="55"/>
      <c r="C20" s="55"/>
      <c r="D20" s="56"/>
      <c r="E20" s="55">
        <v>12797000</v>
      </c>
      <c r="F20" s="55">
        <v>10512000</v>
      </c>
      <c r="G20" s="55">
        <v>2784000</v>
      </c>
      <c r="H20" s="55"/>
      <c r="I20" s="55"/>
      <c r="J20" s="55"/>
      <c r="K20" s="29"/>
      <c r="L20" s="29"/>
      <c r="M20" s="30"/>
      <c r="N20" s="29"/>
      <c r="O20" s="29"/>
      <c r="P20" s="29"/>
      <c r="Q20" s="29"/>
      <c r="R20" s="29"/>
      <c r="S20" s="29"/>
      <c r="T20" s="29">
        <f t="shared" si="1"/>
        <v>0</v>
      </c>
      <c r="U20" s="29">
        <f t="shared" si="2"/>
        <v>0</v>
      </c>
      <c r="V20" s="30"/>
      <c r="W20" s="29">
        <f t="shared" si="3"/>
        <v>12797000</v>
      </c>
      <c r="X20" s="29">
        <f t="shared" si="4"/>
        <v>10512000</v>
      </c>
      <c r="Y20" s="29">
        <f t="shared" si="5"/>
        <v>2784000</v>
      </c>
      <c r="Z20" s="29">
        <f t="shared" si="6"/>
        <v>0</v>
      </c>
      <c r="AA20" s="29">
        <f t="shared" si="7"/>
        <v>0</v>
      </c>
      <c r="AB20" s="29">
        <f t="shared" si="8"/>
        <v>0</v>
      </c>
    </row>
    <row r="21" spans="1:28" x14ac:dyDescent="0.45">
      <c r="A21" s="14" t="s">
        <v>36</v>
      </c>
      <c r="B21" s="55"/>
      <c r="C21" s="55"/>
      <c r="D21" s="56"/>
      <c r="E21" s="55">
        <v>4541000</v>
      </c>
      <c r="F21" s="55">
        <v>6721000</v>
      </c>
      <c r="G21" s="55"/>
      <c r="H21" s="55"/>
      <c r="I21" s="55"/>
      <c r="J21" s="55"/>
      <c r="K21" s="29"/>
      <c r="L21" s="29"/>
      <c r="M21" s="30"/>
      <c r="N21" s="29"/>
      <c r="O21" s="29"/>
      <c r="P21" s="29"/>
      <c r="Q21" s="29"/>
      <c r="R21" s="29"/>
      <c r="S21" s="29"/>
      <c r="T21" s="29">
        <f t="shared" si="1"/>
        <v>0</v>
      </c>
      <c r="U21" s="29">
        <f t="shared" si="2"/>
        <v>0</v>
      </c>
      <c r="V21" s="30"/>
      <c r="W21" s="29">
        <f t="shared" si="3"/>
        <v>4541000</v>
      </c>
      <c r="X21" s="29">
        <f t="shared" si="4"/>
        <v>6721000</v>
      </c>
      <c r="Y21" s="29">
        <f t="shared" si="5"/>
        <v>0</v>
      </c>
      <c r="Z21" s="29">
        <f t="shared" si="6"/>
        <v>0</v>
      </c>
      <c r="AA21" s="29">
        <f t="shared" si="7"/>
        <v>0</v>
      </c>
      <c r="AB21" s="29">
        <f t="shared" si="8"/>
        <v>0</v>
      </c>
    </row>
    <row r="22" spans="1:28" x14ac:dyDescent="0.45">
      <c r="A22" s="14" t="s">
        <v>37</v>
      </c>
      <c r="B22" s="55"/>
      <c r="C22" s="55"/>
      <c r="D22" s="56"/>
      <c r="E22" s="55">
        <v>7284000</v>
      </c>
      <c r="F22" s="55">
        <v>9072000</v>
      </c>
      <c r="G22" s="55">
        <v>2392000</v>
      </c>
      <c r="H22" s="55"/>
      <c r="I22" s="55"/>
      <c r="J22" s="55"/>
      <c r="K22" s="29"/>
      <c r="L22" s="29"/>
      <c r="M22" s="30"/>
      <c r="N22" s="29"/>
      <c r="O22" s="29"/>
      <c r="P22" s="29"/>
      <c r="Q22" s="29"/>
      <c r="R22" s="29"/>
      <c r="S22" s="29"/>
      <c r="T22" s="29">
        <f t="shared" si="1"/>
        <v>0</v>
      </c>
      <c r="U22" s="29">
        <f t="shared" si="2"/>
        <v>0</v>
      </c>
      <c r="V22" s="30"/>
      <c r="W22" s="29">
        <f t="shared" si="3"/>
        <v>7284000</v>
      </c>
      <c r="X22" s="29">
        <f t="shared" si="4"/>
        <v>9072000</v>
      </c>
      <c r="Y22" s="29">
        <f t="shared" si="5"/>
        <v>2392000</v>
      </c>
      <c r="Z22" s="29">
        <f t="shared" si="6"/>
        <v>0</v>
      </c>
      <c r="AA22" s="29">
        <f t="shared" si="7"/>
        <v>0</v>
      </c>
      <c r="AB22" s="29">
        <f t="shared" si="8"/>
        <v>0</v>
      </c>
    </row>
    <row r="23" spans="1:28" x14ac:dyDescent="0.45">
      <c r="A23" s="14" t="s">
        <v>38</v>
      </c>
      <c r="B23" s="55"/>
      <c r="C23" s="55"/>
      <c r="D23" s="56"/>
      <c r="E23" s="55">
        <v>6428000</v>
      </c>
      <c r="F23" s="55">
        <v>7593000</v>
      </c>
      <c r="G23" s="55">
        <v>1855000</v>
      </c>
      <c r="H23" s="55"/>
      <c r="I23" s="55"/>
      <c r="J23" s="55"/>
      <c r="K23" s="29"/>
      <c r="L23" s="29"/>
      <c r="M23" s="30"/>
      <c r="N23" s="29"/>
      <c r="O23" s="29"/>
      <c r="P23" s="29"/>
      <c r="Q23" s="29"/>
      <c r="R23" s="29"/>
      <c r="S23" s="29"/>
      <c r="T23" s="29">
        <f t="shared" si="1"/>
        <v>0</v>
      </c>
      <c r="U23" s="29">
        <f t="shared" si="2"/>
        <v>0</v>
      </c>
      <c r="V23" s="30"/>
      <c r="W23" s="29">
        <f t="shared" si="3"/>
        <v>6428000</v>
      </c>
      <c r="X23" s="29">
        <f t="shared" si="4"/>
        <v>7593000</v>
      </c>
      <c r="Y23" s="29">
        <f t="shared" si="5"/>
        <v>1855000</v>
      </c>
      <c r="Z23" s="29">
        <f>H23</f>
        <v>0</v>
      </c>
      <c r="AA23" s="29">
        <f t="shared" si="7"/>
        <v>0</v>
      </c>
      <c r="AB23" s="29">
        <f t="shared" si="8"/>
        <v>0</v>
      </c>
    </row>
    <row r="24" spans="1:28" x14ac:dyDescent="0.45">
      <c r="A24" s="14" t="s">
        <v>39</v>
      </c>
      <c r="B24" s="55"/>
      <c r="C24" s="55"/>
      <c r="D24" s="56"/>
      <c r="E24" s="55">
        <v>5040000</v>
      </c>
      <c r="F24" s="55">
        <v>10692000</v>
      </c>
      <c r="G24" s="55">
        <v>1839000</v>
      </c>
      <c r="H24" s="55"/>
      <c r="I24" s="55"/>
      <c r="J24" s="55"/>
      <c r="K24" s="29"/>
      <c r="L24" s="29"/>
      <c r="M24" s="30"/>
      <c r="N24" s="29"/>
      <c r="O24" s="29"/>
      <c r="P24" s="29"/>
      <c r="Q24" s="29"/>
      <c r="R24" s="29"/>
      <c r="S24" s="29"/>
      <c r="T24" s="29">
        <f t="shared" si="1"/>
        <v>0</v>
      </c>
      <c r="U24" s="29">
        <f t="shared" si="2"/>
        <v>0</v>
      </c>
      <c r="V24" s="30"/>
      <c r="W24" s="29">
        <f t="shared" si="3"/>
        <v>5040000</v>
      </c>
      <c r="X24" s="29">
        <f t="shared" si="4"/>
        <v>10692000</v>
      </c>
      <c r="Y24" s="29">
        <f t="shared" si="5"/>
        <v>1839000</v>
      </c>
      <c r="Z24" s="29">
        <f t="shared" si="6"/>
        <v>0</v>
      </c>
      <c r="AA24" s="29">
        <f t="shared" si="7"/>
        <v>0</v>
      </c>
      <c r="AB24" s="29">
        <f t="shared" si="8"/>
        <v>0</v>
      </c>
    </row>
    <row r="25" spans="1:28" x14ac:dyDescent="0.45">
      <c r="A25" s="14" t="s">
        <v>40</v>
      </c>
      <c r="B25" s="55"/>
      <c r="C25" s="55"/>
      <c r="D25" s="56"/>
      <c r="E25" s="55">
        <v>7939000</v>
      </c>
      <c r="F25" s="55">
        <v>15336000</v>
      </c>
      <c r="G25" s="55">
        <v>5692000</v>
      </c>
      <c r="H25" s="55"/>
      <c r="I25" s="55"/>
      <c r="J25" s="55"/>
      <c r="K25" s="29"/>
      <c r="L25" s="29"/>
      <c r="M25" s="30"/>
      <c r="N25" s="29"/>
      <c r="O25" s="29"/>
      <c r="P25" s="29"/>
      <c r="Q25" s="29"/>
      <c r="R25" s="29"/>
      <c r="S25" s="29"/>
      <c r="T25" s="29">
        <f t="shared" si="1"/>
        <v>0</v>
      </c>
      <c r="U25" s="29">
        <f t="shared" si="2"/>
        <v>0</v>
      </c>
      <c r="V25" s="30"/>
      <c r="W25" s="29">
        <f t="shared" si="3"/>
        <v>7939000</v>
      </c>
      <c r="X25" s="29">
        <f t="shared" si="4"/>
        <v>15336000</v>
      </c>
      <c r="Y25" s="29">
        <f t="shared" si="5"/>
        <v>5692000</v>
      </c>
      <c r="Z25" s="29">
        <f t="shared" si="6"/>
        <v>0</v>
      </c>
      <c r="AA25" s="29">
        <f t="shared" si="7"/>
        <v>0</v>
      </c>
      <c r="AB25" s="29">
        <f t="shared" si="8"/>
        <v>0</v>
      </c>
    </row>
    <row r="26" spans="1:28" x14ac:dyDescent="0.45">
      <c r="A26" s="14" t="s">
        <v>41</v>
      </c>
      <c r="B26" s="55"/>
      <c r="C26" s="55"/>
      <c r="D26" s="56"/>
      <c r="E26" s="56"/>
      <c r="F26" s="55">
        <v>4212000</v>
      </c>
      <c r="G26" s="55">
        <v>810000</v>
      </c>
      <c r="H26" s="55"/>
      <c r="I26" s="55"/>
      <c r="J26" s="55"/>
      <c r="K26" s="29"/>
      <c r="L26" s="29"/>
      <c r="M26" s="30"/>
      <c r="N26" s="29"/>
      <c r="O26" s="29"/>
      <c r="P26" s="29"/>
      <c r="Q26" s="29"/>
      <c r="R26" s="29"/>
      <c r="S26" s="29"/>
      <c r="T26" s="29">
        <f t="shared" si="1"/>
        <v>0</v>
      </c>
      <c r="U26" s="29">
        <f t="shared" si="2"/>
        <v>0</v>
      </c>
      <c r="V26" s="30"/>
      <c r="W26" s="29">
        <f t="shared" si="3"/>
        <v>0</v>
      </c>
      <c r="X26" s="29">
        <f t="shared" si="4"/>
        <v>4212000</v>
      </c>
      <c r="Y26" s="29">
        <f t="shared" si="5"/>
        <v>810000</v>
      </c>
      <c r="Z26" s="29">
        <f t="shared" si="6"/>
        <v>0</v>
      </c>
      <c r="AA26" s="29">
        <f t="shared" si="7"/>
        <v>0</v>
      </c>
      <c r="AB26" s="29">
        <f t="shared" si="8"/>
        <v>0</v>
      </c>
    </row>
    <row r="27" spans="1:28" x14ac:dyDescent="0.45">
      <c r="A27" s="14" t="s">
        <v>42</v>
      </c>
      <c r="B27" s="55"/>
      <c r="C27" s="55"/>
      <c r="D27" s="56"/>
      <c r="E27" s="55"/>
      <c r="F27" s="55">
        <v>9602000</v>
      </c>
      <c r="G27" s="55">
        <v>768000</v>
      </c>
      <c r="H27" s="55"/>
      <c r="I27" s="55"/>
      <c r="J27" s="55"/>
      <c r="K27" s="29"/>
      <c r="L27" s="29"/>
      <c r="M27" s="30"/>
      <c r="N27" s="29"/>
      <c r="O27" s="29"/>
      <c r="P27" s="29"/>
      <c r="Q27" s="29"/>
      <c r="R27" s="29"/>
      <c r="S27" s="29"/>
      <c r="T27" s="29">
        <f t="shared" si="1"/>
        <v>0</v>
      </c>
      <c r="U27" s="29">
        <f t="shared" si="2"/>
        <v>0</v>
      </c>
      <c r="V27" s="30"/>
      <c r="W27" s="29">
        <f t="shared" si="3"/>
        <v>0</v>
      </c>
      <c r="X27" s="29">
        <f t="shared" si="4"/>
        <v>9602000</v>
      </c>
      <c r="Y27" s="29">
        <f t="shared" si="5"/>
        <v>768000</v>
      </c>
      <c r="Z27" s="29">
        <f t="shared" si="6"/>
        <v>0</v>
      </c>
      <c r="AA27" s="29">
        <f t="shared" si="7"/>
        <v>0</v>
      </c>
      <c r="AB27" s="29">
        <f t="shared" si="8"/>
        <v>0</v>
      </c>
    </row>
    <row r="28" spans="1:28" x14ac:dyDescent="0.45">
      <c r="A28" s="14" t="s">
        <v>43</v>
      </c>
      <c r="B28" s="56"/>
      <c r="C28" s="56"/>
      <c r="D28" s="55"/>
      <c r="E28" s="55">
        <v>1963000</v>
      </c>
      <c r="F28" s="55">
        <v>2160000</v>
      </c>
      <c r="G28" s="55"/>
      <c r="H28" s="55"/>
      <c r="I28" s="55"/>
      <c r="J28" s="55"/>
      <c r="K28" s="30"/>
      <c r="L28" s="30"/>
      <c r="M28" s="29"/>
      <c r="N28" s="29"/>
      <c r="O28" s="29"/>
      <c r="P28" s="29"/>
      <c r="Q28" s="29"/>
      <c r="R28" s="29"/>
      <c r="S28" s="29"/>
      <c r="T28" s="30"/>
      <c r="U28" s="30"/>
      <c r="V28" s="29">
        <f>D28</f>
        <v>0</v>
      </c>
      <c r="W28" s="29">
        <f t="shared" si="3"/>
        <v>1963000</v>
      </c>
      <c r="X28" s="29">
        <f t="shared" si="4"/>
        <v>2160000</v>
      </c>
      <c r="Y28" s="29">
        <f t="shared" si="5"/>
        <v>0</v>
      </c>
      <c r="Z28" s="29">
        <f t="shared" si="6"/>
        <v>0</v>
      </c>
      <c r="AA28" s="29">
        <f t="shared" si="7"/>
        <v>0</v>
      </c>
      <c r="AB28" s="29">
        <f t="shared" si="8"/>
        <v>0</v>
      </c>
    </row>
    <row r="29" spans="1:28" x14ac:dyDescent="0.45">
      <c r="A29" s="14" t="s">
        <v>44</v>
      </c>
      <c r="B29" s="56"/>
      <c r="C29" s="56"/>
      <c r="D29" s="55"/>
      <c r="E29" s="55">
        <v>2702000</v>
      </c>
      <c r="F29" s="55">
        <v>2520000</v>
      </c>
      <c r="G29" s="55">
        <v>1599000</v>
      </c>
      <c r="H29" s="55"/>
      <c r="I29" s="55"/>
      <c r="J29" s="55"/>
      <c r="K29" s="30"/>
      <c r="L29" s="30"/>
      <c r="M29" s="29"/>
      <c r="N29" s="29"/>
      <c r="O29" s="29"/>
      <c r="P29" s="29"/>
      <c r="Q29" s="29"/>
      <c r="R29" s="29"/>
      <c r="S29" s="29"/>
      <c r="T29" s="30"/>
      <c r="U29" s="30"/>
      <c r="V29" s="29">
        <f t="shared" ref="V29:V38" si="9">D29</f>
        <v>0</v>
      </c>
      <c r="W29" s="29">
        <f t="shared" si="3"/>
        <v>2702000</v>
      </c>
      <c r="X29" s="29">
        <f t="shared" si="4"/>
        <v>2520000</v>
      </c>
      <c r="Y29" s="29">
        <f t="shared" si="5"/>
        <v>1599000</v>
      </c>
      <c r="Z29" s="29">
        <f t="shared" si="6"/>
        <v>0</v>
      </c>
      <c r="AA29" s="29">
        <f t="shared" si="7"/>
        <v>0</v>
      </c>
      <c r="AB29" s="29">
        <f t="shared" si="8"/>
        <v>0</v>
      </c>
    </row>
    <row r="30" spans="1:28" x14ac:dyDescent="0.45">
      <c r="A30" s="14" t="s">
        <v>45</v>
      </c>
      <c r="B30" s="56"/>
      <c r="C30" s="56"/>
      <c r="D30" s="55"/>
      <c r="E30" s="55">
        <v>2547000</v>
      </c>
      <c r="F30" s="55">
        <v>2994000</v>
      </c>
      <c r="G30" s="55">
        <v>1818000</v>
      </c>
      <c r="H30" s="55"/>
      <c r="I30" s="55"/>
      <c r="J30" s="55"/>
      <c r="K30" s="30"/>
      <c r="L30" s="30"/>
      <c r="M30" s="29"/>
      <c r="N30" s="29"/>
      <c r="O30" s="29"/>
      <c r="P30" s="29"/>
      <c r="Q30" s="29"/>
      <c r="R30" s="29"/>
      <c r="S30" s="29"/>
      <c r="T30" s="30"/>
      <c r="U30" s="30"/>
      <c r="V30" s="29">
        <f t="shared" si="9"/>
        <v>0</v>
      </c>
      <c r="W30" s="29">
        <f t="shared" si="3"/>
        <v>2547000</v>
      </c>
      <c r="X30" s="29">
        <f t="shared" si="4"/>
        <v>2994000</v>
      </c>
      <c r="Y30" s="29">
        <f t="shared" si="5"/>
        <v>1818000</v>
      </c>
      <c r="Z30" s="29">
        <f t="shared" si="6"/>
        <v>0</v>
      </c>
      <c r="AA30" s="29">
        <f t="shared" si="7"/>
        <v>0</v>
      </c>
      <c r="AB30" s="29">
        <f t="shared" si="8"/>
        <v>0</v>
      </c>
    </row>
    <row r="31" spans="1:28" x14ac:dyDescent="0.45">
      <c r="A31" s="14" t="s">
        <v>46</v>
      </c>
      <c r="B31" s="56"/>
      <c r="C31" s="56"/>
      <c r="D31" s="55"/>
      <c r="E31" s="55">
        <v>2781000</v>
      </c>
      <c r="F31" s="55">
        <v>2531000</v>
      </c>
      <c r="G31" s="55">
        <v>1447000</v>
      </c>
      <c r="H31" s="55"/>
      <c r="I31" s="55"/>
      <c r="J31" s="55"/>
      <c r="K31" s="30"/>
      <c r="L31" s="30"/>
      <c r="M31" s="29"/>
      <c r="N31" s="29"/>
      <c r="O31" s="29"/>
      <c r="P31" s="29"/>
      <c r="Q31" s="29"/>
      <c r="R31" s="29"/>
      <c r="S31" s="29"/>
      <c r="T31" s="30"/>
      <c r="U31" s="30"/>
      <c r="V31" s="29">
        <f t="shared" si="9"/>
        <v>0</v>
      </c>
      <c r="W31" s="29">
        <f t="shared" si="3"/>
        <v>2781000</v>
      </c>
      <c r="X31" s="29">
        <f t="shared" si="4"/>
        <v>2531000</v>
      </c>
      <c r="Y31" s="29">
        <f t="shared" si="5"/>
        <v>1447000</v>
      </c>
      <c r="Z31" s="29">
        <f t="shared" si="6"/>
        <v>0</v>
      </c>
      <c r="AA31" s="29">
        <f t="shared" si="7"/>
        <v>0</v>
      </c>
      <c r="AB31" s="29">
        <f t="shared" si="8"/>
        <v>0</v>
      </c>
    </row>
    <row r="32" spans="1:28" x14ac:dyDescent="0.45">
      <c r="A32" s="14" t="s">
        <v>47</v>
      </c>
      <c r="B32" s="56"/>
      <c r="C32" s="56"/>
      <c r="D32" s="55"/>
      <c r="E32" s="55">
        <v>2615000</v>
      </c>
      <c r="F32" s="55">
        <v>2592000</v>
      </c>
      <c r="G32" s="55"/>
      <c r="H32" s="55"/>
      <c r="I32" s="55"/>
      <c r="J32" s="55"/>
      <c r="K32" s="30"/>
      <c r="L32" s="30"/>
      <c r="M32" s="29"/>
      <c r="N32" s="29"/>
      <c r="O32" s="29"/>
      <c r="P32" s="29"/>
      <c r="Q32" s="29"/>
      <c r="R32" s="29"/>
      <c r="S32" s="29"/>
      <c r="T32" s="30"/>
      <c r="U32" s="30"/>
      <c r="V32" s="29">
        <f t="shared" si="9"/>
        <v>0</v>
      </c>
      <c r="W32" s="29">
        <f t="shared" si="3"/>
        <v>2615000</v>
      </c>
      <c r="X32" s="29">
        <f t="shared" si="4"/>
        <v>2592000</v>
      </c>
      <c r="Y32" s="29">
        <f t="shared" si="5"/>
        <v>0</v>
      </c>
      <c r="Z32" s="29">
        <f t="shared" si="6"/>
        <v>0</v>
      </c>
      <c r="AA32" s="29">
        <f t="shared" si="7"/>
        <v>0</v>
      </c>
      <c r="AB32" s="29">
        <f t="shared" si="8"/>
        <v>0</v>
      </c>
    </row>
    <row r="33" spans="1:28" x14ac:dyDescent="0.45">
      <c r="A33" s="14" t="s">
        <v>48</v>
      </c>
      <c r="B33" s="56"/>
      <c r="C33" s="56"/>
      <c r="D33" s="55"/>
      <c r="E33" s="55">
        <v>360000</v>
      </c>
      <c r="F33" s="55">
        <v>2955000</v>
      </c>
      <c r="G33" s="55">
        <v>2412000</v>
      </c>
      <c r="H33" s="55"/>
      <c r="I33" s="55"/>
      <c r="J33" s="55"/>
      <c r="K33" s="30"/>
      <c r="L33" s="30"/>
      <c r="M33" s="29"/>
      <c r="N33" s="29"/>
      <c r="O33" s="29"/>
      <c r="P33" s="29"/>
      <c r="Q33" s="29"/>
      <c r="R33" s="29"/>
      <c r="S33" s="29"/>
      <c r="T33" s="30"/>
      <c r="U33" s="30"/>
      <c r="V33" s="29">
        <f t="shared" si="9"/>
        <v>0</v>
      </c>
      <c r="W33" s="29">
        <f t="shared" si="3"/>
        <v>360000</v>
      </c>
      <c r="X33" s="29">
        <f t="shared" si="4"/>
        <v>2955000</v>
      </c>
      <c r="Y33" s="29">
        <f t="shared" si="5"/>
        <v>2412000</v>
      </c>
      <c r="Z33" s="29">
        <f t="shared" si="6"/>
        <v>0</v>
      </c>
      <c r="AA33" s="29">
        <f t="shared" si="7"/>
        <v>0</v>
      </c>
      <c r="AB33" s="29">
        <f t="shared" si="8"/>
        <v>0</v>
      </c>
    </row>
    <row r="34" spans="1:28" x14ac:dyDescent="0.45">
      <c r="A34" s="14" t="s">
        <v>49</v>
      </c>
      <c r="B34" s="56"/>
      <c r="C34" s="56"/>
      <c r="D34" s="55"/>
      <c r="E34" s="55">
        <v>1837000</v>
      </c>
      <c r="F34" s="55">
        <v>2139000</v>
      </c>
      <c r="G34" s="55"/>
      <c r="H34" s="55"/>
      <c r="I34" s="55"/>
      <c r="J34" s="55"/>
      <c r="K34" s="30"/>
      <c r="L34" s="30"/>
      <c r="M34" s="29"/>
      <c r="N34" s="29"/>
      <c r="O34" s="29"/>
      <c r="P34" s="29"/>
      <c r="Q34" s="29"/>
      <c r="R34" s="29"/>
      <c r="S34" s="29"/>
      <c r="T34" s="30"/>
      <c r="U34" s="30"/>
      <c r="V34" s="29">
        <f t="shared" si="9"/>
        <v>0</v>
      </c>
      <c r="W34" s="29">
        <f t="shared" si="3"/>
        <v>1837000</v>
      </c>
      <c r="X34" s="29">
        <f t="shared" si="4"/>
        <v>2139000</v>
      </c>
      <c r="Y34" s="29">
        <f t="shared" si="5"/>
        <v>0</v>
      </c>
      <c r="Z34" s="29">
        <f t="shared" si="6"/>
        <v>0</v>
      </c>
      <c r="AA34" s="29">
        <f t="shared" si="7"/>
        <v>0</v>
      </c>
      <c r="AB34" s="29">
        <f t="shared" si="8"/>
        <v>0</v>
      </c>
    </row>
    <row r="35" spans="1:28" x14ac:dyDescent="0.45">
      <c r="A35" s="14" t="s">
        <v>50</v>
      </c>
      <c r="B35" s="56"/>
      <c r="C35" s="56"/>
      <c r="D35" s="55"/>
      <c r="E35" s="55">
        <v>1058000</v>
      </c>
      <c r="F35" s="55">
        <v>2139000</v>
      </c>
      <c r="G35" s="55"/>
      <c r="H35" s="55"/>
      <c r="I35" s="55">
        <v>227000</v>
      </c>
      <c r="J35" s="55"/>
      <c r="K35" s="30"/>
      <c r="L35" s="30"/>
      <c r="M35" s="29"/>
      <c r="N35" s="29"/>
      <c r="O35" s="29"/>
      <c r="P35" s="29"/>
      <c r="Q35" s="29"/>
      <c r="R35" s="29"/>
      <c r="S35" s="29"/>
      <c r="T35" s="30"/>
      <c r="U35" s="30"/>
      <c r="V35" s="29">
        <f t="shared" si="9"/>
        <v>0</v>
      </c>
      <c r="W35" s="29">
        <f t="shared" si="3"/>
        <v>1058000</v>
      </c>
      <c r="X35" s="29">
        <f t="shared" si="4"/>
        <v>2139000</v>
      </c>
      <c r="Y35" s="29">
        <f t="shared" si="5"/>
        <v>0</v>
      </c>
      <c r="Z35" s="29">
        <f t="shared" si="6"/>
        <v>0</v>
      </c>
      <c r="AA35" s="29">
        <f t="shared" si="7"/>
        <v>227000</v>
      </c>
      <c r="AB35" s="29">
        <f t="shared" si="8"/>
        <v>0</v>
      </c>
    </row>
    <row r="36" spans="1:28" x14ac:dyDescent="0.45">
      <c r="A36" s="14" t="s">
        <v>51</v>
      </c>
      <c r="B36" s="56"/>
      <c r="C36" s="56"/>
      <c r="D36" s="55"/>
      <c r="E36" s="55">
        <v>443000</v>
      </c>
      <c r="F36" s="55">
        <v>2174000</v>
      </c>
      <c r="G36" s="55">
        <v>653000</v>
      </c>
      <c r="H36" s="55"/>
      <c r="I36" s="55">
        <v>156000</v>
      </c>
      <c r="J36" s="55"/>
      <c r="K36" s="30"/>
      <c r="L36" s="30"/>
      <c r="M36" s="29"/>
      <c r="N36" s="29"/>
      <c r="O36" s="29"/>
      <c r="P36" s="29"/>
      <c r="Q36" s="29"/>
      <c r="R36" s="29"/>
      <c r="S36" s="29"/>
      <c r="T36" s="30"/>
      <c r="U36" s="30"/>
      <c r="V36" s="29">
        <f t="shared" si="9"/>
        <v>0</v>
      </c>
      <c r="W36" s="29">
        <f t="shared" si="3"/>
        <v>443000</v>
      </c>
      <c r="X36" s="29">
        <f t="shared" si="4"/>
        <v>2174000</v>
      </c>
      <c r="Y36" s="29">
        <f t="shared" si="5"/>
        <v>653000</v>
      </c>
      <c r="Z36" s="29">
        <f t="shared" si="6"/>
        <v>0</v>
      </c>
      <c r="AA36" s="29">
        <f t="shared" si="7"/>
        <v>156000</v>
      </c>
      <c r="AB36" s="29">
        <f t="shared" si="8"/>
        <v>0</v>
      </c>
    </row>
    <row r="37" spans="1:28" x14ac:dyDescent="0.45">
      <c r="A37" s="14" t="s">
        <v>52</v>
      </c>
      <c r="B37" s="56"/>
      <c r="C37" s="56"/>
      <c r="D37" s="55"/>
      <c r="E37" s="55">
        <v>877000</v>
      </c>
      <c r="F37" s="55">
        <v>2159000</v>
      </c>
      <c r="G37" s="55"/>
      <c r="H37" s="55"/>
      <c r="I37" s="55"/>
      <c r="J37" s="55"/>
      <c r="K37" s="30"/>
      <c r="L37" s="30"/>
      <c r="M37" s="29"/>
      <c r="N37" s="29"/>
      <c r="O37" s="29"/>
      <c r="P37" s="29"/>
      <c r="Q37" s="29"/>
      <c r="R37" s="29"/>
      <c r="S37" s="29"/>
      <c r="T37" s="30"/>
      <c r="U37" s="30"/>
      <c r="V37" s="29">
        <f t="shared" si="9"/>
        <v>0</v>
      </c>
      <c r="W37" s="29">
        <f t="shared" si="3"/>
        <v>877000</v>
      </c>
      <c r="X37" s="29">
        <f t="shared" si="4"/>
        <v>2159000</v>
      </c>
      <c r="Y37" s="29">
        <f t="shared" si="5"/>
        <v>0</v>
      </c>
      <c r="Z37" s="29">
        <f t="shared" si="6"/>
        <v>0</v>
      </c>
      <c r="AA37" s="29">
        <f t="shared" si="7"/>
        <v>0</v>
      </c>
      <c r="AB37" s="29">
        <f t="shared" si="8"/>
        <v>0</v>
      </c>
    </row>
    <row r="38" spans="1:28" x14ac:dyDescent="0.45">
      <c r="A38" s="14" t="s">
        <v>53</v>
      </c>
      <c r="B38" s="56"/>
      <c r="C38" s="56"/>
      <c r="D38" s="55"/>
      <c r="E38" s="55">
        <v>2359000</v>
      </c>
      <c r="F38" s="55">
        <v>3708000</v>
      </c>
      <c r="G38" s="55">
        <v>1506000</v>
      </c>
      <c r="H38" s="55"/>
      <c r="I38" s="55"/>
      <c r="J38" s="55"/>
      <c r="K38" s="30"/>
      <c r="L38" s="30"/>
      <c r="M38" s="29"/>
      <c r="N38" s="29"/>
      <c r="O38" s="29"/>
      <c r="P38" s="29"/>
      <c r="Q38" s="29"/>
      <c r="R38" s="29"/>
      <c r="S38" s="29"/>
      <c r="T38" s="30"/>
      <c r="U38" s="30"/>
      <c r="V38" s="29">
        <f t="shared" si="9"/>
        <v>0</v>
      </c>
      <c r="W38" s="29">
        <f t="shared" si="3"/>
        <v>2359000</v>
      </c>
      <c r="X38" s="29">
        <f t="shared" si="4"/>
        <v>3708000</v>
      </c>
      <c r="Y38" s="29">
        <f t="shared" si="5"/>
        <v>1506000</v>
      </c>
      <c r="Z38" s="29">
        <f t="shared" si="6"/>
        <v>0</v>
      </c>
      <c r="AA38" s="29">
        <f t="shared" si="7"/>
        <v>0</v>
      </c>
      <c r="AB38" s="29">
        <f t="shared" si="8"/>
        <v>0</v>
      </c>
    </row>
    <row r="39" spans="1:28" x14ac:dyDescent="0.45">
      <c r="A39" s="14" t="s">
        <v>54</v>
      </c>
      <c r="B39" s="55"/>
      <c r="C39" s="55"/>
      <c r="D39" s="56"/>
      <c r="E39" s="55"/>
      <c r="F39" s="55"/>
      <c r="G39" s="55"/>
      <c r="H39" s="55"/>
      <c r="I39" s="55"/>
      <c r="J39" s="55"/>
      <c r="K39" s="29"/>
      <c r="L39" s="29"/>
      <c r="M39" s="30"/>
      <c r="N39" s="29"/>
      <c r="O39" s="29"/>
      <c r="P39" s="29"/>
      <c r="Q39" s="29"/>
      <c r="R39" s="29"/>
      <c r="S39" s="29"/>
      <c r="T39" s="29">
        <f t="shared" ref="T39" si="10">B39</f>
        <v>0</v>
      </c>
      <c r="U39" s="29">
        <f t="shared" ref="U39" si="11">C39</f>
        <v>0</v>
      </c>
      <c r="V39" s="30"/>
      <c r="W39" s="29">
        <f t="shared" si="3"/>
        <v>0</v>
      </c>
      <c r="X39" s="29">
        <f t="shared" si="4"/>
        <v>0</v>
      </c>
      <c r="Y39" s="29">
        <f t="shared" si="5"/>
        <v>0</v>
      </c>
      <c r="Z39" s="29">
        <f t="shared" si="6"/>
        <v>0</v>
      </c>
      <c r="AA39" s="29">
        <f t="shared" si="7"/>
        <v>0</v>
      </c>
      <c r="AB39" s="29">
        <f t="shared" si="8"/>
        <v>0</v>
      </c>
    </row>
  </sheetData>
  <autoFilter ref="A2:AB39" xr:uid="{00000000-0009-0000-0000-000005000000}"/>
  <mergeCells count="1">
    <mergeCell ref="A1:A2"/>
  </mergeCells>
  <phoneticPr fontId="2"/>
  <pageMargins left="0.7" right="0.7" top="0.75" bottom="0.75" header="0.3" footer="0.3"/>
  <pageSetup paperSize="9" orientation="portrait" horizontalDpi="400" verticalDpi="4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40"/>
  <sheetViews>
    <sheetView zoomScale="96" zoomScaleNormal="96" workbookViewId="0">
      <pane ySplit="3" topLeftCell="A4" activePane="bottomLeft" state="frozen"/>
      <selection pane="bottomLeft" activeCell="C3" sqref="C3"/>
    </sheetView>
  </sheetViews>
  <sheetFormatPr defaultRowHeight="18" x14ac:dyDescent="0.45"/>
  <cols>
    <col min="1" max="1" width="24.09765625" style="10" customWidth="1"/>
    <col min="2" max="46" width="8.59765625" customWidth="1"/>
  </cols>
  <sheetData>
    <row r="1" spans="1:46" ht="21.6" x14ac:dyDescent="0.45">
      <c r="A1" s="148" t="s">
        <v>136</v>
      </c>
      <c r="B1" s="49" t="s">
        <v>138</v>
      </c>
      <c r="C1" s="49"/>
      <c r="D1" s="49"/>
      <c r="E1" s="49"/>
      <c r="F1" s="49"/>
      <c r="G1" s="49" t="s">
        <v>164</v>
      </c>
      <c r="H1" s="49"/>
      <c r="I1" s="49"/>
      <c r="J1" s="49"/>
      <c r="K1" s="49"/>
      <c r="L1" s="49" t="s">
        <v>165</v>
      </c>
      <c r="M1" s="49"/>
      <c r="N1" s="49"/>
      <c r="O1" s="49"/>
      <c r="P1" s="49"/>
      <c r="Q1" s="49" t="s">
        <v>139</v>
      </c>
      <c r="R1" s="49"/>
      <c r="S1" s="49"/>
      <c r="T1" s="49"/>
      <c r="U1" s="49"/>
      <c r="V1" s="49" t="s">
        <v>187</v>
      </c>
      <c r="W1" s="49"/>
      <c r="X1" s="49"/>
      <c r="Y1" s="49"/>
      <c r="Z1" s="49"/>
      <c r="AA1" s="49" t="s">
        <v>167</v>
      </c>
      <c r="AB1" s="49"/>
      <c r="AC1" s="49"/>
      <c r="AD1" s="49"/>
      <c r="AE1" s="49"/>
      <c r="AF1" s="49" t="s">
        <v>166</v>
      </c>
      <c r="AG1" s="49"/>
      <c r="AH1" s="49"/>
      <c r="AI1" s="49"/>
      <c r="AJ1" s="49"/>
      <c r="AK1" s="49" t="s">
        <v>170</v>
      </c>
      <c r="AL1" s="49"/>
      <c r="AM1" s="49"/>
      <c r="AN1" s="49"/>
      <c r="AO1" s="49"/>
      <c r="AP1" s="49" t="s">
        <v>168</v>
      </c>
      <c r="AQ1" s="49"/>
      <c r="AR1" s="49"/>
      <c r="AS1" s="49"/>
      <c r="AT1" s="49"/>
    </row>
    <row r="2" spans="1:46" ht="54" hidden="1" x14ac:dyDescent="0.45">
      <c r="A2" s="150"/>
      <c r="B2" s="48" t="str">
        <f>B1</f>
        <v>運営費補助金
第1期分</v>
      </c>
      <c r="C2" s="48" t="str">
        <f>B1</f>
        <v>運営費補助金
第1期分</v>
      </c>
      <c r="D2" s="48" t="str">
        <f>B1</f>
        <v>運営費補助金
第1期分</v>
      </c>
      <c r="E2" s="48" t="str">
        <f>B1</f>
        <v>運営費補助金
第1期分</v>
      </c>
      <c r="F2" s="48" t="str">
        <f>B1</f>
        <v>運営費補助金
第1期分</v>
      </c>
      <c r="G2" s="48" t="str">
        <f>G1</f>
        <v>運営費補助金
第2期分</v>
      </c>
      <c r="H2" s="48" t="str">
        <f>G1</f>
        <v>運営費補助金
第2期分</v>
      </c>
      <c r="I2" s="48" t="str">
        <f>G1</f>
        <v>運営費補助金
第2期分</v>
      </c>
      <c r="J2" s="48" t="str">
        <f>G1</f>
        <v>運営費補助金
第2期分</v>
      </c>
      <c r="K2" s="48" t="str">
        <f>G1</f>
        <v>運営費補助金
第2期分</v>
      </c>
      <c r="L2" s="48" t="str">
        <f>L1</f>
        <v>運営費補助金</v>
      </c>
      <c r="M2" s="48" t="str">
        <f>L1</f>
        <v>運営費補助金</v>
      </c>
      <c r="N2" s="48" t="str">
        <f>L1</f>
        <v>運営費補助金</v>
      </c>
      <c r="O2" s="48" t="str">
        <f>L1</f>
        <v>運営費補助金</v>
      </c>
      <c r="P2" s="48" t="str">
        <f>L1</f>
        <v>運営費補助金</v>
      </c>
      <c r="Q2" s="48" t="str">
        <f>Q1</f>
        <v>延長保育等
事業費補助金</v>
      </c>
      <c r="R2" s="48" t="str">
        <f>Q1</f>
        <v>延長保育等
事業費補助金</v>
      </c>
      <c r="S2" s="48" t="str">
        <f>Q1</f>
        <v>延長保育等
事業費補助金</v>
      </c>
      <c r="T2" s="48" t="str">
        <f>Q1</f>
        <v>延長保育等
事業費補助金</v>
      </c>
      <c r="U2" s="48" t="str">
        <f>Q1</f>
        <v>延長保育等
事業費補助金</v>
      </c>
      <c r="V2" s="48" t="str">
        <f>V1</f>
        <v>保育士処遇改善事業費補助金</v>
      </c>
      <c r="W2" s="48" t="str">
        <f>V1</f>
        <v>保育士処遇改善事業費補助金</v>
      </c>
      <c r="X2" s="48" t="str">
        <f>V1</f>
        <v>保育士処遇改善事業費補助金</v>
      </c>
      <c r="Y2" s="48" t="str">
        <f>V1</f>
        <v>保育士処遇改善事業費補助金</v>
      </c>
      <c r="Z2" s="48" t="str">
        <f>V1</f>
        <v>保育士処遇改善事業費補助金</v>
      </c>
      <c r="AA2" s="48" t="str">
        <f>AA1</f>
        <v>宿舎借り上げ支援事業費補助金</v>
      </c>
      <c r="AB2" s="48" t="str">
        <f>AA1</f>
        <v>宿舎借り上げ支援事業費補助金</v>
      </c>
      <c r="AC2" s="48" t="str">
        <f>AA1</f>
        <v>宿舎借り上げ支援事業費補助金</v>
      </c>
      <c r="AD2" s="48" t="str">
        <f>AA1</f>
        <v>宿舎借り上げ支援事業費補助金</v>
      </c>
      <c r="AE2" s="48" t="str">
        <f>AA1</f>
        <v>宿舎借り上げ支援事業費補助金</v>
      </c>
      <c r="AF2" s="48" t="str">
        <f>AF1</f>
        <v>都市部における保育所等への賃借料支援事業補助金</v>
      </c>
      <c r="AG2" s="48" t="str">
        <f>AF1</f>
        <v>都市部における保育所等への賃借料支援事業補助金</v>
      </c>
      <c r="AH2" s="48" t="str">
        <f>AF1</f>
        <v>都市部における保育所等への賃借料支援事業補助金</v>
      </c>
      <c r="AI2" s="48" t="str">
        <f>AF1</f>
        <v>都市部における保育所等への賃借料支援事業補助金</v>
      </c>
      <c r="AJ2" s="48" t="str">
        <f>AF1</f>
        <v>都市部における保育所等への賃借料支援事業補助金</v>
      </c>
      <c r="AK2" s="48" t="str">
        <f>AK1</f>
        <v>保育所等におけるＩＣＴ化推進および安全対策事業費補助金</v>
      </c>
      <c r="AL2" s="48" t="str">
        <f>AK1</f>
        <v>保育所等におけるＩＣＴ化推進および安全対策事業費補助金</v>
      </c>
      <c r="AM2" s="48" t="str">
        <f>AK1</f>
        <v>保育所等におけるＩＣＴ化推進および安全対策事業費補助金</v>
      </c>
      <c r="AN2" s="48" t="str">
        <f>AK1</f>
        <v>保育所等におけるＩＣＴ化推進および安全対策事業費補助金</v>
      </c>
      <c r="AO2" s="48" t="str">
        <f>AK1</f>
        <v>保育所等におけるＩＣＴ化推進および安全対策事業費補助金</v>
      </c>
      <c r="AP2" s="48" t="str">
        <f>AP1</f>
        <v>認可保育所施設整備資金借入金償還利子補助金</v>
      </c>
      <c r="AQ2" s="48" t="str">
        <f>AP1</f>
        <v>認可保育所施設整備資金借入金償還利子補助金</v>
      </c>
      <c r="AR2" s="48" t="str">
        <f>AP1</f>
        <v>認可保育所施設整備資金借入金償還利子補助金</v>
      </c>
      <c r="AS2" s="48" t="str">
        <f>AP1</f>
        <v>認可保育所施設整備資金借入金償還利子補助金</v>
      </c>
      <c r="AT2" s="48" t="str">
        <f>AP1</f>
        <v>認可保育所施設整備資金借入金償還利子補助金</v>
      </c>
    </row>
    <row r="3" spans="1:46" x14ac:dyDescent="0.45">
      <c r="A3" s="149"/>
      <c r="B3" s="50" t="s">
        <v>178</v>
      </c>
      <c r="C3" s="50" t="s">
        <v>190</v>
      </c>
      <c r="D3" s="50" t="s">
        <v>192</v>
      </c>
      <c r="E3" s="50" t="s">
        <v>191</v>
      </c>
      <c r="F3" s="50" t="s">
        <v>193</v>
      </c>
      <c r="G3" s="50" t="s">
        <v>178</v>
      </c>
      <c r="H3" s="50" t="s">
        <v>190</v>
      </c>
      <c r="I3" s="50" t="s">
        <v>192</v>
      </c>
      <c r="J3" s="50" t="s">
        <v>191</v>
      </c>
      <c r="K3" s="50" t="s">
        <v>193</v>
      </c>
      <c r="L3" s="50" t="s">
        <v>178</v>
      </c>
      <c r="M3" s="50" t="s">
        <v>190</v>
      </c>
      <c r="N3" s="50" t="s">
        <v>192</v>
      </c>
      <c r="O3" s="50" t="s">
        <v>191</v>
      </c>
      <c r="P3" s="50" t="s">
        <v>193</v>
      </c>
      <c r="Q3" s="50" t="s">
        <v>178</v>
      </c>
      <c r="R3" s="50" t="s">
        <v>190</v>
      </c>
      <c r="S3" s="50" t="s">
        <v>192</v>
      </c>
      <c r="T3" s="50" t="s">
        <v>191</v>
      </c>
      <c r="U3" s="50" t="s">
        <v>193</v>
      </c>
      <c r="V3" s="50" t="s">
        <v>178</v>
      </c>
      <c r="W3" s="50" t="s">
        <v>190</v>
      </c>
      <c r="X3" s="50" t="s">
        <v>192</v>
      </c>
      <c r="Y3" s="50" t="s">
        <v>191</v>
      </c>
      <c r="Z3" s="50" t="s">
        <v>193</v>
      </c>
      <c r="AA3" s="50" t="s">
        <v>178</v>
      </c>
      <c r="AB3" s="50" t="s">
        <v>190</v>
      </c>
      <c r="AC3" s="50" t="s">
        <v>192</v>
      </c>
      <c r="AD3" s="50" t="s">
        <v>191</v>
      </c>
      <c r="AE3" s="50" t="s">
        <v>193</v>
      </c>
      <c r="AF3" s="50" t="s">
        <v>178</v>
      </c>
      <c r="AG3" s="50" t="s">
        <v>190</v>
      </c>
      <c r="AH3" s="50" t="s">
        <v>192</v>
      </c>
      <c r="AI3" s="50" t="s">
        <v>191</v>
      </c>
      <c r="AJ3" s="50" t="s">
        <v>193</v>
      </c>
      <c r="AK3" s="50" t="s">
        <v>178</v>
      </c>
      <c r="AL3" s="50" t="s">
        <v>190</v>
      </c>
      <c r="AM3" s="50" t="s">
        <v>192</v>
      </c>
      <c r="AN3" s="50" t="s">
        <v>191</v>
      </c>
      <c r="AO3" s="50" t="s">
        <v>193</v>
      </c>
      <c r="AP3" s="50" t="s">
        <v>178</v>
      </c>
      <c r="AQ3" s="50" t="s">
        <v>190</v>
      </c>
      <c r="AR3" s="50" t="s">
        <v>192</v>
      </c>
      <c r="AS3" s="50" t="s">
        <v>191</v>
      </c>
      <c r="AT3" s="50" t="s">
        <v>193</v>
      </c>
    </row>
    <row r="4" spans="1:46" ht="19.5" customHeight="1" x14ac:dyDescent="0.45">
      <c r="A4" s="14" t="s">
        <v>18</v>
      </c>
      <c r="B4" s="51"/>
      <c r="C4" s="51"/>
      <c r="D4" s="53"/>
      <c r="E4" s="51"/>
      <c r="F4" s="53"/>
      <c r="G4" s="51"/>
      <c r="H4" s="51"/>
      <c r="I4" s="53"/>
      <c r="J4" s="51"/>
      <c r="K4" s="53"/>
      <c r="L4" s="52"/>
      <c r="M4" s="52"/>
      <c r="N4" s="54"/>
      <c r="O4" s="52"/>
      <c r="P4" s="54"/>
      <c r="Q4" s="51"/>
      <c r="R4" s="51"/>
      <c r="S4" s="53"/>
      <c r="T4" s="51"/>
      <c r="U4" s="53"/>
      <c r="V4" s="51"/>
      <c r="W4" s="51"/>
      <c r="X4" s="53"/>
      <c r="Y4" s="51"/>
      <c r="Z4" s="53"/>
      <c r="AA4" s="51"/>
      <c r="AB4" s="51"/>
      <c r="AC4" s="53"/>
      <c r="AD4" s="51"/>
      <c r="AE4" s="53"/>
      <c r="AF4" s="51"/>
      <c r="AG4" s="51"/>
      <c r="AH4" s="53"/>
      <c r="AI4" s="51"/>
      <c r="AJ4" s="53"/>
      <c r="AK4" s="51"/>
      <c r="AL4" s="51"/>
      <c r="AM4" s="53"/>
      <c r="AN4" s="51"/>
      <c r="AO4" s="53"/>
      <c r="AP4" s="51"/>
      <c r="AQ4" s="51"/>
      <c r="AR4" s="53"/>
      <c r="AS4" s="51"/>
      <c r="AT4" s="53"/>
    </row>
    <row r="5" spans="1:46" x14ac:dyDescent="0.45">
      <c r="A5" s="14" t="s">
        <v>19</v>
      </c>
      <c r="B5" s="51"/>
      <c r="C5" s="51"/>
      <c r="D5" s="53"/>
      <c r="E5" s="51"/>
      <c r="F5" s="53"/>
      <c r="G5" s="51"/>
      <c r="H5" s="51"/>
      <c r="I5" s="53"/>
      <c r="J5" s="51"/>
      <c r="K5" s="53"/>
      <c r="L5" s="52"/>
      <c r="M5" s="52"/>
      <c r="N5" s="54"/>
      <c r="O5" s="52"/>
      <c r="P5" s="54"/>
      <c r="Q5" s="51"/>
      <c r="R5" s="51"/>
      <c r="S5" s="53"/>
      <c r="T5" s="51"/>
      <c r="U5" s="53"/>
      <c r="V5" s="51"/>
      <c r="W5" s="51"/>
      <c r="X5" s="53"/>
      <c r="Y5" s="51"/>
      <c r="Z5" s="53"/>
      <c r="AA5" s="51"/>
      <c r="AB5" s="51"/>
      <c r="AC5" s="53"/>
      <c r="AD5" s="51"/>
      <c r="AE5" s="53"/>
      <c r="AF5" s="51"/>
      <c r="AG5" s="51"/>
      <c r="AH5" s="53"/>
      <c r="AI5" s="51"/>
      <c r="AJ5" s="53"/>
      <c r="AK5" s="51"/>
      <c r="AL5" s="51"/>
      <c r="AM5" s="53"/>
      <c r="AN5" s="51"/>
      <c r="AO5" s="53"/>
      <c r="AP5" s="51"/>
      <c r="AQ5" s="51"/>
      <c r="AR5" s="53"/>
      <c r="AS5" s="51"/>
      <c r="AT5" s="53"/>
    </row>
    <row r="6" spans="1:46" x14ac:dyDescent="0.45">
      <c r="A6" s="14" t="s">
        <v>20</v>
      </c>
      <c r="B6" s="51"/>
      <c r="C6" s="51"/>
      <c r="D6" s="53"/>
      <c r="E6" s="51"/>
      <c r="F6" s="53"/>
      <c r="G6" s="51"/>
      <c r="H6" s="51"/>
      <c r="I6" s="53"/>
      <c r="J6" s="51"/>
      <c r="K6" s="53"/>
      <c r="L6" s="52"/>
      <c r="M6" s="52"/>
      <c r="N6" s="54"/>
      <c r="O6" s="52"/>
      <c r="P6" s="54"/>
      <c r="Q6" s="51"/>
      <c r="R6" s="51"/>
      <c r="S6" s="53"/>
      <c r="T6" s="51"/>
      <c r="U6" s="53"/>
      <c r="V6" s="51"/>
      <c r="W6" s="51"/>
      <c r="X6" s="53"/>
      <c r="Y6" s="51"/>
      <c r="Z6" s="53"/>
      <c r="AA6" s="51"/>
      <c r="AB6" s="51"/>
      <c r="AC6" s="53"/>
      <c r="AD6" s="51"/>
      <c r="AE6" s="53"/>
      <c r="AF6" s="51"/>
      <c r="AG6" s="51"/>
      <c r="AH6" s="53"/>
      <c r="AI6" s="51"/>
      <c r="AJ6" s="53"/>
      <c r="AK6" s="51"/>
      <c r="AL6" s="51"/>
      <c r="AM6" s="53"/>
      <c r="AN6" s="51"/>
      <c r="AO6" s="53"/>
      <c r="AP6" s="51"/>
      <c r="AQ6" s="51"/>
      <c r="AR6" s="53"/>
      <c r="AS6" s="51"/>
      <c r="AT6" s="53"/>
    </row>
    <row r="7" spans="1:46" x14ac:dyDescent="0.45">
      <c r="A7" s="14" t="s">
        <v>21</v>
      </c>
      <c r="B7" s="51"/>
      <c r="C7" s="51"/>
      <c r="D7" s="53"/>
      <c r="E7" s="51"/>
      <c r="F7" s="53"/>
      <c r="G7" s="51"/>
      <c r="H7" s="51"/>
      <c r="I7" s="53"/>
      <c r="J7" s="51"/>
      <c r="K7" s="53"/>
      <c r="L7" s="52"/>
      <c r="M7" s="52"/>
      <c r="N7" s="54"/>
      <c r="O7" s="52"/>
      <c r="P7" s="54"/>
      <c r="Q7" s="51"/>
      <c r="R7" s="51"/>
      <c r="S7" s="53"/>
      <c r="T7" s="51"/>
      <c r="U7" s="53"/>
      <c r="V7" s="51"/>
      <c r="W7" s="51"/>
      <c r="X7" s="53"/>
      <c r="Y7" s="51"/>
      <c r="Z7" s="53"/>
      <c r="AA7" s="51"/>
      <c r="AB7" s="51"/>
      <c r="AC7" s="53"/>
      <c r="AD7" s="51"/>
      <c r="AE7" s="53"/>
      <c r="AF7" s="51"/>
      <c r="AG7" s="51"/>
      <c r="AH7" s="53"/>
      <c r="AI7" s="51"/>
      <c r="AJ7" s="53"/>
      <c r="AK7" s="51"/>
      <c r="AL7" s="51"/>
      <c r="AM7" s="53"/>
      <c r="AN7" s="51"/>
      <c r="AO7" s="53"/>
      <c r="AP7" s="51"/>
      <c r="AQ7" s="51"/>
      <c r="AR7" s="53"/>
      <c r="AS7" s="51"/>
      <c r="AT7" s="53"/>
    </row>
    <row r="8" spans="1:46" x14ac:dyDescent="0.45">
      <c r="A8" s="14" t="s">
        <v>22</v>
      </c>
      <c r="B8" s="51"/>
      <c r="C8" s="51"/>
      <c r="D8" s="53"/>
      <c r="E8" s="51"/>
      <c r="F8" s="53"/>
      <c r="G8" s="51"/>
      <c r="H8" s="51"/>
      <c r="I8" s="53"/>
      <c r="J8" s="51"/>
      <c r="K8" s="53"/>
      <c r="L8" s="52"/>
      <c r="M8" s="52"/>
      <c r="N8" s="54"/>
      <c r="O8" s="52"/>
      <c r="P8" s="54"/>
      <c r="Q8" s="51"/>
      <c r="R8" s="51"/>
      <c r="S8" s="53"/>
      <c r="T8" s="51"/>
      <c r="U8" s="53"/>
      <c r="V8" s="51"/>
      <c r="W8" s="51"/>
      <c r="X8" s="53"/>
      <c r="Y8" s="51"/>
      <c r="Z8" s="53"/>
      <c r="AA8" s="51"/>
      <c r="AB8" s="51"/>
      <c r="AC8" s="53"/>
      <c r="AD8" s="51"/>
      <c r="AE8" s="53"/>
      <c r="AF8" s="51"/>
      <c r="AG8" s="51"/>
      <c r="AH8" s="53"/>
      <c r="AI8" s="51"/>
      <c r="AJ8" s="53"/>
      <c r="AK8" s="51"/>
      <c r="AL8" s="51"/>
      <c r="AM8" s="53"/>
      <c r="AN8" s="51"/>
      <c r="AO8" s="53"/>
      <c r="AP8" s="51"/>
      <c r="AQ8" s="51"/>
      <c r="AR8" s="53"/>
      <c r="AS8" s="51"/>
      <c r="AT8" s="53"/>
    </row>
    <row r="9" spans="1:46" x14ac:dyDescent="0.45">
      <c r="A9" s="14" t="s">
        <v>23</v>
      </c>
      <c r="B9" s="51"/>
      <c r="C9" s="51"/>
      <c r="D9" s="53"/>
      <c r="E9" s="51"/>
      <c r="F9" s="53"/>
      <c r="G9" s="51"/>
      <c r="H9" s="51"/>
      <c r="I9" s="53"/>
      <c r="J9" s="51"/>
      <c r="K9" s="53"/>
      <c r="L9" s="52"/>
      <c r="M9" s="52"/>
      <c r="N9" s="54"/>
      <c r="O9" s="52"/>
      <c r="P9" s="54"/>
      <c r="Q9" s="51"/>
      <c r="R9" s="51"/>
      <c r="S9" s="53"/>
      <c r="T9" s="51"/>
      <c r="U9" s="53"/>
      <c r="V9" s="51"/>
      <c r="W9" s="51"/>
      <c r="X9" s="53"/>
      <c r="Y9" s="51"/>
      <c r="Z9" s="53"/>
      <c r="AA9" s="51"/>
      <c r="AB9" s="51"/>
      <c r="AC9" s="53"/>
      <c r="AD9" s="51"/>
      <c r="AE9" s="53"/>
      <c r="AF9" s="51"/>
      <c r="AG9" s="51"/>
      <c r="AH9" s="53"/>
      <c r="AI9" s="51"/>
      <c r="AJ9" s="53"/>
      <c r="AK9" s="51"/>
      <c r="AL9" s="51"/>
      <c r="AM9" s="53"/>
      <c r="AN9" s="51"/>
      <c r="AO9" s="53"/>
      <c r="AP9" s="51"/>
      <c r="AQ9" s="51"/>
      <c r="AR9" s="53"/>
      <c r="AS9" s="51"/>
      <c r="AT9" s="53"/>
    </row>
    <row r="10" spans="1:46" x14ac:dyDescent="0.45">
      <c r="A10" s="14" t="s">
        <v>24</v>
      </c>
      <c r="B10" s="51"/>
      <c r="C10" s="51"/>
      <c r="D10" s="53"/>
      <c r="E10" s="51"/>
      <c r="F10" s="53"/>
      <c r="G10" s="51"/>
      <c r="H10" s="51"/>
      <c r="I10" s="53"/>
      <c r="J10" s="51"/>
      <c r="K10" s="53"/>
      <c r="L10" s="52"/>
      <c r="M10" s="52"/>
      <c r="N10" s="54"/>
      <c r="O10" s="52"/>
      <c r="P10" s="54"/>
      <c r="Q10" s="51"/>
      <c r="R10" s="51"/>
      <c r="S10" s="53"/>
      <c r="T10" s="51"/>
      <c r="U10" s="53"/>
      <c r="V10" s="51"/>
      <c r="W10" s="51"/>
      <c r="X10" s="53"/>
      <c r="Y10" s="51"/>
      <c r="Z10" s="53"/>
      <c r="AA10" s="51"/>
      <c r="AB10" s="51"/>
      <c r="AC10" s="53"/>
      <c r="AD10" s="51"/>
      <c r="AE10" s="53"/>
      <c r="AF10" s="51"/>
      <c r="AG10" s="51"/>
      <c r="AH10" s="53"/>
      <c r="AI10" s="51"/>
      <c r="AJ10" s="53"/>
      <c r="AK10" s="51"/>
      <c r="AL10" s="51"/>
      <c r="AM10" s="53"/>
      <c r="AN10" s="51"/>
      <c r="AO10" s="53"/>
      <c r="AP10" s="51"/>
      <c r="AQ10" s="51"/>
      <c r="AR10" s="53"/>
      <c r="AS10" s="51"/>
      <c r="AT10" s="53"/>
    </row>
    <row r="11" spans="1:46" x14ac:dyDescent="0.45">
      <c r="A11" s="14" t="s">
        <v>25</v>
      </c>
      <c r="B11" s="51"/>
      <c r="C11" s="51"/>
      <c r="D11" s="53"/>
      <c r="E11" s="51"/>
      <c r="F11" s="53"/>
      <c r="G11" s="51"/>
      <c r="H11" s="51"/>
      <c r="I11" s="53"/>
      <c r="J11" s="51"/>
      <c r="K11" s="53"/>
      <c r="L11" s="52"/>
      <c r="M11" s="52"/>
      <c r="N11" s="54"/>
      <c r="O11" s="52"/>
      <c r="P11" s="54"/>
      <c r="Q11" s="51"/>
      <c r="R11" s="51"/>
      <c r="S11" s="53"/>
      <c r="T11" s="51"/>
      <c r="U11" s="53"/>
      <c r="V11" s="51"/>
      <c r="W11" s="51"/>
      <c r="X11" s="53"/>
      <c r="Y11" s="51"/>
      <c r="Z11" s="53"/>
      <c r="AA11" s="51"/>
      <c r="AB11" s="51"/>
      <c r="AC11" s="53"/>
      <c r="AD11" s="51"/>
      <c r="AE11" s="53"/>
      <c r="AF11" s="51"/>
      <c r="AG11" s="51"/>
      <c r="AH11" s="53"/>
      <c r="AI11" s="51"/>
      <c r="AJ11" s="53"/>
      <c r="AK11" s="51"/>
      <c r="AL11" s="51"/>
      <c r="AM11" s="53"/>
      <c r="AN11" s="51"/>
      <c r="AO11" s="53"/>
      <c r="AP11" s="51"/>
      <c r="AQ11" s="51"/>
      <c r="AR11" s="53"/>
      <c r="AS11" s="51"/>
      <c r="AT11" s="53"/>
    </row>
    <row r="12" spans="1:46" x14ac:dyDescent="0.45">
      <c r="A12" s="14" t="s">
        <v>26</v>
      </c>
      <c r="B12" s="51"/>
      <c r="C12" s="51"/>
      <c r="D12" s="53"/>
      <c r="E12" s="51"/>
      <c r="F12" s="53"/>
      <c r="G12" s="51"/>
      <c r="H12" s="51"/>
      <c r="I12" s="53"/>
      <c r="J12" s="51"/>
      <c r="K12" s="53"/>
      <c r="L12" s="52"/>
      <c r="M12" s="52"/>
      <c r="N12" s="54"/>
      <c r="O12" s="52"/>
      <c r="P12" s="54"/>
      <c r="Q12" s="51"/>
      <c r="R12" s="51"/>
      <c r="S12" s="53"/>
      <c r="T12" s="51"/>
      <c r="U12" s="53"/>
      <c r="V12" s="51"/>
      <c r="W12" s="51"/>
      <c r="X12" s="53"/>
      <c r="Y12" s="51"/>
      <c r="Z12" s="53"/>
      <c r="AA12" s="51"/>
      <c r="AB12" s="51"/>
      <c r="AC12" s="53"/>
      <c r="AD12" s="51"/>
      <c r="AE12" s="53"/>
      <c r="AF12" s="51"/>
      <c r="AG12" s="51"/>
      <c r="AH12" s="53"/>
      <c r="AI12" s="51"/>
      <c r="AJ12" s="53"/>
      <c r="AK12" s="51"/>
      <c r="AL12" s="51"/>
      <c r="AM12" s="53"/>
      <c r="AN12" s="51"/>
      <c r="AO12" s="53"/>
      <c r="AP12" s="51"/>
      <c r="AQ12" s="51"/>
      <c r="AR12" s="53"/>
      <c r="AS12" s="51"/>
      <c r="AT12" s="53"/>
    </row>
    <row r="13" spans="1:46" x14ac:dyDescent="0.45">
      <c r="A13" s="14" t="s">
        <v>27</v>
      </c>
      <c r="B13" s="51"/>
      <c r="C13" s="51"/>
      <c r="D13" s="53"/>
      <c r="E13" s="51"/>
      <c r="F13" s="53"/>
      <c r="G13" s="51"/>
      <c r="H13" s="51"/>
      <c r="I13" s="53"/>
      <c r="J13" s="51"/>
      <c r="K13" s="53"/>
      <c r="L13" s="52"/>
      <c r="M13" s="52"/>
      <c r="N13" s="54"/>
      <c r="O13" s="52"/>
      <c r="P13" s="54"/>
      <c r="Q13" s="51"/>
      <c r="R13" s="51"/>
      <c r="S13" s="53"/>
      <c r="T13" s="51"/>
      <c r="U13" s="53"/>
      <c r="V13" s="51"/>
      <c r="W13" s="51"/>
      <c r="X13" s="53"/>
      <c r="Y13" s="51"/>
      <c r="Z13" s="53"/>
      <c r="AA13" s="51"/>
      <c r="AB13" s="51"/>
      <c r="AC13" s="53"/>
      <c r="AD13" s="51"/>
      <c r="AE13" s="53"/>
      <c r="AF13" s="51"/>
      <c r="AG13" s="51"/>
      <c r="AH13" s="53"/>
      <c r="AI13" s="51"/>
      <c r="AJ13" s="53"/>
      <c r="AK13" s="51"/>
      <c r="AL13" s="51"/>
      <c r="AM13" s="53"/>
      <c r="AN13" s="51"/>
      <c r="AO13" s="53"/>
      <c r="AP13" s="51"/>
      <c r="AQ13" s="51"/>
      <c r="AR13" s="53"/>
      <c r="AS13" s="51"/>
      <c r="AT13" s="53"/>
    </row>
    <row r="14" spans="1:46" x14ac:dyDescent="0.45">
      <c r="A14" s="14" t="s">
        <v>28</v>
      </c>
      <c r="B14" s="51"/>
      <c r="C14" s="51"/>
      <c r="D14" s="53"/>
      <c r="E14" s="51"/>
      <c r="F14" s="53"/>
      <c r="G14" s="51"/>
      <c r="H14" s="51"/>
      <c r="I14" s="53"/>
      <c r="J14" s="51"/>
      <c r="K14" s="53"/>
      <c r="L14" s="52"/>
      <c r="M14" s="52"/>
      <c r="N14" s="54"/>
      <c r="O14" s="52"/>
      <c r="P14" s="54"/>
      <c r="Q14" s="51"/>
      <c r="R14" s="51"/>
      <c r="S14" s="53"/>
      <c r="T14" s="51"/>
      <c r="U14" s="53"/>
      <c r="V14" s="51"/>
      <c r="W14" s="51"/>
      <c r="X14" s="53"/>
      <c r="Y14" s="51"/>
      <c r="Z14" s="53"/>
      <c r="AA14" s="51"/>
      <c r="AB14" s="51"/>
      <c r="AC14" s="53"/>
      <c r="AD14" s="51"/>
      <c r="AE14" s="53"/>
      <c r="AF14" s="51"/>
      <c r="AG14" s="51"/>
      <c r="AH14" s="53"/>
      <c r="AI14" s="51"/>
      <c r="AJ14" s="53"/>
      <c r="AK14" s="51"/>
      <c r="AL14" s="51"/>
      <c r="AM14" s="53"/>
      <c r="AN14" s="51"/>
      <c r="AO14" s="53"/>
      <c r="AP14" s="51"/>
      <c r="AQ14" s="51"/>
      <c r="AR14" s="53"/>
      <c r="AS14" s="51"/>
      <c r="AT14" s="53"/>
    </row>
    <row r="15" spans="1:46" x14ac:dyDescent="0.45">
      <c r="A15" s="14" t="s">
        <v>29</v>
      </c>
      <c r="B15" s="51"/>
      <c r="C15" s="51"/>
      <c r="D15" s="53"/>
      <c r="E15" s="51"/>
      <c r="F15" s="53"/>
      <c r="G15" s="51"/>
      <c r="H15" s="51"/>
      <c r="I15" s="53"/>
      <c r="J15" s="51"/>
      <c r="K15" s="53"/>
      <c r="L15" s="52"/>
      <c r="M15" s="52"/>
      <c r="N15" s="54"/>
      <c r="O15" s="52"/>
      <c r="P15" s="54"/>
      <c r="Q15" s="51"/>
      <c r="R15" s="51"/>
      <c r="S15" s="53"/>
      <c r="T15" s="51"/>
      <c r="U15" s="53"/>
      <c r="V15" s="51"/>
      <c r="W15" s="51"/>
      <c r="X15" s="53"/>
      <c r="Y15" s="51"/>
      <c r="Z15" s="53"/>
      <c r="AA15" s="51"/>
      <c r="AB15" s="51"/>
      <c r="AC15" s="53"/>
      <c r="AD15" s="51"/>
      <c r="AE15" s="53"/>
      <c r="AF15" s="51"/>
      <c r="AG15" s="51"/>
      <c r="AH15" s="53"/>
      <c r="AI15" s="51"/>
      <c r="AJ15" s="53"/>
      <c r="AK15" s="51"/>
      <c r="AL15" s="51"/>
      <c r="AM15" s="53"/>
      <c r="AN15" s="51"/>
      <c r="AO15" s="53"/>
      <c r="AP15" s="51"/>
      <c r="AQ15" s="51"/>
      <c r="AR15" s="53"/>
      <c r="AS15" s="51"/>
      <c r="AT15" s="53"/>
    </row>
    <row r="16" spans="1:46" x14ac:dyDescent="0.45">
      <c r="A16" s="14" t="s">
        <v>30</v>
      </c>
      <c r="B16" s="51"/>
      <c r="C16" s="51"/>
      <c r="D16" s="53"/>
      <c r="E16" s="51"/>
      <c r="F16" s="53"/>
      <c r="G16" s="51"/>
      <c r="H16" s="51"/>
      <c r="I16" s="53"/>
      <c r="J16" s="51"/>
      <c r="K16" s="53"/>
      <c r="L16" s="52"/>
      <c r="M16" s="52"/>
      <c r="N16" s="54"/>
      <c r="O16" s="52"/>
      <c r="P16" s="54"/>
      <c r="Q16" s="51"/>
      <c r="R16" s="51"/>
      <c r="S16" s="53"/>
      <c r="T16" s="51"/>
      <c r="U16" s="53"/>
      <c r="V16" s="51"/>
      <c r="W16" s="51"/>
      <c r="X16" s="53"/>
      <c r="Y16" s="51"/>
      <c r="Z16" s="53"/>
      <c r="AA16" s="51"/>
      <c r="AB16" s="51"/>
      <c r="AC16" s="53"/>
      <c r="AD16" s="51"/>
      <c r="AE16" s="53"/>
      <c r="AF16" s="51"/>
      <c r="AG16" s="51"/>
      <c r="AH16" s="53"/>
      <c r="AI16" s="51"/>
      <c r="AJ16" s="53"/>
      <c r="AK16" s="51"/>
      <c r="AL16" s="51"/>
      <c r="AM16" s="53"/>
      <c r="AN16" s="51"/>
      <c r="AO16" s="53"/>
      <c r="AP16" s="51"/>
      <c r="AQ16" s="51"/>
      <c r="AR16" s="53"/>
      <c r="AS16" s="51"/>
      <c r="AT16" s="53"/>
    </row>
    <row r="17" spans="1:46" x14ac:dyDescent="0.45">
      <c r="A17" s="14" t="s">
        <v>31</v>
      </c>
      <c r="B17" s="51"/>
      <c r="C17" s="51"/>
      <c r="D17" s="53"/>
      <c r="E17" s="51"/>
      <c r="F17" s="53"/>
      <c r="G17" s="51"/>
      <c r="H17" s="51"/>
      <c r="I17" s="53"/>
      <c r="J17" s="51"/>
      <c r="K17" s="53"/>
      <c r="L17" s="52"/>
      <c r="M17" s="52"/>
      <c r="N17" s="54"/>
      <c r="O17" s="52"/>
      <c r="P17" s="54"/>
      <c r="Q17" s="51"/>
      <c r="R17" s="51"/>
      <c r="S17" s="53"/>
      <c r="T17" s="51"/>
      <c r="U17" s="53"/>
      <c r="V17" s="51"/>
      <c r="W17" s="51"/>
      <c r="X17" s="53"/>
      <c r="Y17" s="51"/>
      <c r="Z17" s="53"/>
      <c r="AA17" s="51"/>
      <c r="AB17" s="51"/>
      <c r="AC17" s="53"/>
      <c r="AD17" s="51"/>
      <c r="AE17" s="53"/>
      <c r="AF17" s="51"/>
      <c r="AG17" s="51"/>
      <c r="AH17" s="53"/>
      <c r="AI17" s="51"/>
      <c r="AJ17" s="53"/>
      <c r="AK17" s="51"/>
      <c r="AL17" s="51"/>
      <c r="AM17" s="53"/>
      <c r="AN17" s="51"/>
      <c r="AO17" s="53"/>
      <c r="AP17" s="51"/>
      <c r="AQ17" s="51"/>
      <c r="AR17" s="53"/>
      <c r="AS17" s="51"/>
      <c r="AT17" s="53"/>
    </row>
    <row r="18" spans="1:46" x14ac:dyDescent="0.45">
      <c r="A18" s="14" t="s">
        <v>32</v>
      </c>
      <c r="B18" s="51"/>
      <c r="C18" s="51"/>
      <c r="D18" s="53"/>
      <c r="E18" s="51"/>
      <c r="F18" s="53"/>
      <c r="G18" s="51"/>
      <c r="H18" s="51"/>
      <c r="I18" s="53"/>
      <c r="J18" s="51"/>
      <c r="K18" s="53"/>
      <c r="L18" s="52"/>
      <c r="M18" s="52"/>
      <c r="N18" s="54"/>
      <c r="O18" s="52"/>
      <c r="P18" s="54"/>
      <c r="Q18" s="51"/>
      <c r="R18" s="51"/>
      <c r="S18" s="53"/>
      <c r="T18" s="51"/>
      <c r="U18" s="53"/>
      <c r="V18" s="51"/>
      <c r="W18" s="51"/>
      <c r="X18" s="53"/>
      <c r="Y18" s="51"/>
      <c r="Z18" s="53"/>
      <c r="AA18" s="51"/>
      <c r="AB18" s="51"/>
      <c r="AC18" s="53"/>
      <c r="AD18" s="51"/>
      <c r="AE18" s="53"/>
      <c r="AF18" s="51"/>
      <c r="AG18" s="51"/>
      <c r="AH18" s="53"/>
      <c r="AI18" s="51"/>
      <c r="AJ18" s="53"/>
      <c r="AK18" s="51"/>
      <c r="AL18" s="51"/>
      <c r="AM18" s="53"/>
      <c r="AN18" s="51"/>
      <c r="AO18" s="53"/>
      <c r="AP18" s="51"/>
      <c r="AQ18" s="51"/>
      <c r="AR18" s="53"/>
      <c r="AS18" s="51"/>
      <c r="AT18" s="53"/>
    </row>
    <row r="19" spans="1:46" x14ac:dyDescent="0.45">
      <c r="A19" s="14" t="s">
        <v>33</v>
      </c>
      <c r="B19" s="51"/>
      <c r="C19" s="51"/>
      <c r="D19" s="53"/>
      <c r="E19" s="51"/>
      <c r="F19" s="53"/>
      <c r="G19" s="51"/>
      <c r="H19" s="51"/>
      <c r="I19" s="53"/>
      <c r="J19" s="51"/>
      <c r="K19" s="53"/>
      <c r="L19" s="52"/>
      <c r="M19" s="52"/>
      <c r="N19" s="54"/>
      <c r="O19" s="52"/>
      <c r="P19" s="54"/>
      <c r="Q19" s="51"/>
      <c r="R19" s="51"/>
      <c r="S19" s="53"/>
      <c r="T19" s="51"/>
      <c r="U19" s="53"/>
      <c r="V19" s="51"/>
      <c r="W19" s="51"/>
      <c r="X19" s="53"/>
      <c r="Y19" s="51"/>
      <c r="Z19" s="53"/>
      <c r="AA19" s="51"/>
      <c r="AB19" s="51"/>
      <c r="AC19" s="53"/>
      <c r="AD19" s="51"/>
      <c r="AE19" s="53"/>
      <c r="AF19" s="51"/>
      <c r="AG19" s="51"/>
      <c r="AH19" s="53"/>
      <c r="AI19" s="51"/>
      <c r="AJ19" s="53"/>
      <c r="AK19" s="51"/>
      <c r="AL19" s="51"/>
      <c r="AM19" s="53"/>
      <c r="AN19" s="51"/>
      <c r="AO19" s="53"/>
      <c r="AP19" s="51"/>
      <c r="AQ19" s="51"/>
      <c r="AR19" s="53"/>
      <c r="AS19" s="51"/>
      <c r="AT19" s="53"/>
    </row>
    <row r="20" spans="1:46" x14ac:dyDescent="0.45">
      <c r="A20" s="14" t="s">
        <v>34</v>
      </c>
      <c r="B20" s="51"/>
      <c r="C20" s="51"/>
      <c r="D20" s="53"/>
      <c r="E20" s="51"/>
      <c r="F20" s="53"/>
      <c r="G20" s="51"/>
      <c r="H20" s="51"/>
      <c r="I20" s="53"/>
      <c r="J20" s="51"/>
      <c r="K20" s="53"/>
      <c r="L20" s="52"/>
      <c r="M20" s="52"/>
      <c r="N20" s="54"/>
      <c r="O20" s="52"/>
      <c r="P20" s="54"/>
      <c r="Q20" s="51"/>
      <c r="R20" s="51"/>
      <c r="S20" s="53"/>
      <c r="T20" s="51"/>
      <c r="U20" s="53"/>
      <c r="V20" s="51"/>
      <c r="W20" s="51"/>
      <c r="X20" s="53"/>
      <c r="Y20" s="51"/>
      <c r="Z20" s="53"/>
      <c r="AA20" s="51"/>
      <c r="AB20" s="51"/>
      <c r="AC20" s="53"/>
      <c r="AD20" s="51"/>
      <c r="AE20" s="53"/>
      <c r="AF20" s="51"/>
      <c r="AG20" s="51"/>
      <c r="AH20" s="53"/>
      <c r="AI20" s="51"/>
      <c r="AJ20" s="53"/>
      <c r="AK20" s="51"/>
      <c r="AL20" s="51"/>
      <c r="AM20" s="53"/>
      <c r="AN20" s="51"/>
      <c r="AO20" s="53"/>
      <c r="AP20" s="51"/>
      <c r="AQ20" s="51"/>
      <c r="AR20" s="53"/>
      <c r="AS20" s="51"/>
      <c r="AT20" s="53"/>
    </row>
    <row r="21" spans="1:46" x14ac:dyDescent="0.45">
      <c r="A21" s="14" t="s">
        <v>35</v>
      </c>
      <c r="B21" s="51"/>
      <c r="C21" s="51"/>
      <c r="D21" s="53"/>
      <c r="E21" s="51"/>
      <c r="F21" s="53"/>
      <c r="G21" s="51"/>
      <c r="H21" s="51"/>
      <c r="I21" s="53"/>
      <c r="J21" s="51"/>
      <c r="K21" s="53"/>
      <c r="L21" s="52"/>
      <c r="M21" s="52"/>
      <c r="N21" s="54"/>
      <c r="O21" s="52"/>
      <c r="P21" s="54"/>
      <c r="Q21" s="51"/>
      <c r="R21" s="51"/>
      <c r="S21" s="53"/>
      <c r="T21" s="51"/>
      <c r="U21" s="53"/>
      <c r="V21" s="51"/>
      <c r="W21" s="51"/>
      <c r="X21" s="53"/>
      <c r="Y21" s="51"/>
      <c r="Z21" s="53"/>
      <c r="AA21" s="51"/>
      <c r="AB21" s="51"/>
      <c r="AC21" s="53"/>
      <c r="AD21" s="51"/>
      <c r="AE21" s="53"/>
      <c r="AF21" s="51"/>
      <c r="AG21" s="51"/>
      <c r="AH21" s="53"/>
      <c r="AI21" s="51"/>
      <c r="AJ21" s="53"/>
      <c r="AK21" s="51"/>
      <c r="AL21" s="51"/>
      <c r="AM21" s="53"/>
      <c r="AN21" s="51"/>
      <c r="AO21" s="53"/>
      <c r="AP21" s="51"/>
      <c r="AQ21" s="51"/>
      <c r="AR21" s="53"/>
      <c r="AS21" s="51"/>
      <c r="AT21" s="53"/>
    </row>
    <row r="22" spans="1:46" x14ac:dyDescent="0.45">
      <c r="A22" s="14" t="s">
        <v>36</v>
      </c>
      <c r="B22" s="51"/>
      <c r="C22" s="51"/>
      <c r="D22" s="53"/>
      <c r="E22" s="51"/>
      <c r="F22" s="53"/>
      <c r="G22" s="51"/>
      <c r="H22" s="51"/>
      <c r="I22" s="53"/>
      <c r="J22" s="51"/>
      <c r="K22" s="53"/>
      <c r="L22" s="52"/>
      <c r="M22" s="52"/>
      <c r="N22" s="54"/>
      <c r="O22" s="52"/>
      <c r="P22" s="54"/>
      <c r="Q22" s="51"/>
      <c r="R22" s="51"/>
      <c r="S22" s="53"/>
      <c r="T22" s="51"/>
      <c r="U22" s="53"/>
      <c r="V22" s="51"/>
      <c r="W22" s="51"/>
      <c r="X22" s="53"/>
      <c r="Y22" s="51"/>
      <c r="Z22" s="53"/>
      <c r="AA22" s="51"/>
      <c r="AB22" s="51"/>
      <c r="AC22" s="53"/>
      <c r="AD22" s="51"/>
      <c r="AE22" s="53"/>
      <c r="AF22" s="51"/>
      <c r="AG22" s="51"/>
      <c r="AH22" s="53"/>
      <c r="AI22" s="51"/>
      <c r="AJ22" s="53"/>
      <c r="AK22" s="51"/>
      <c r="AL22" s="51"/>
      <c r="AM22" s="53"/>
      <c r="AN22" s="51"/>
      <c r="AO22" s="53"/>
      <c r="AP22" s="51"/>
      <c r="AQ22" s="51"/>
      <c r="AR22" s="53"/>
      <c r="AS22" s="51"/>
      <c r="AT22" s="53"/>
    </row>
    <row r="23" spans="1:46" x14ac:dyDescent="0.45">
      <c r="A23" s="14" t="s">
        <v>37</v>
      </c>
      <c r="B23" s="51"/>
      <c r="C23" s="51"/>
      <c r="D23" s="53"/>
      <c r="E23" s="51"/>
      <c r="F23" s="53"/>
      <c r="G23" s="51"/>
      <c r="H23" s="51"/>
      <c r="I23" s="53"/>
      <c r="J23" s="51"/>
      <c r="K23" s="53"/>
      <c r="L23" s="52"/>
      <c r="M23" s="52"/>
      <c r="N23" s="54"/>
      <c r="O23" s="52"/>
      <c r="P23" s="54"/>
      <c r="Q23" s="51"/>
      <c r="R23" s="51"/>
      <c r="S23" s="53"/>
      <c r="T23" s="51"/>
      <c r="U23" s="53"/>
      <c r="V23" s="51"/>
      <c r="W23" s="51"/>
      <c r="X23" s="53"/>
      <c r="Y23" s="51"/>
      <c r="Z23" s="53"/>
      <c r="AA23" s="51"/>
      <c r="AB23" s="51"/>
      <c r="AC23" s="53"/>
      <c r="AD23" s="51"/>
      <c r="AE23" s="53"/>
      <c r="AF23" s="51"/>
      <c r="AG23" s="51"/>
      <c r="AH23" s="53"/>
      <c r="AI23" s="51"/>
      <c r="AJ23" s="53"/>
      <c r="AK23" s="51"/>
      <c r="AL23" s="51"/>
      <c r="AM23" s="53"/>
      <c r="AN23" s="51"/>
      <c r="AO23" s="53"/>
      <c r="AP23" s="51"/>
      <c r="AQ23" s="51"/>
      <c r="AR23" s="53"/>
      <c r="AS23" s="51"/>
      <c r="AT23" s="53"/>
    </row>
    <row r="24" spans="1:46" x14ac:dyDescent="0.45">
      <c r="A24" s="14" t="s">
        <v>38</v>
      </c>
      <c r="B24" s="51"/>
      <c r="C24" s="51"/>
      <c r="D24" s="53"/>
      <c r="E24" s="51"/>
      <c r="F24" s="53"/>
      <c r="G24" s="51"/>
      <c r="H24" s="51"/>
      <c r="I24" s="53"/>
      <c r="J24" s="51"/>
      <c r="K24" s="53"/>
      <c r="L24" s="52"/>
      <c r="M24" s="52"/>
      <c r="N24" s="54"/>
      <c r="O24" s="52"/>
      <c r="P24" s="54"/>
      <c r="Q24" s="51"/>
      <c r="R24" s="51"/>
      <c r="S24" s="53"/>
      <c r="T24" s="51"/>
      <c r="U24" s="53"/>
      <c r="V24" s="51"/>
      <c r="W24" s="51"/>
      <c r="X24" s="53"/>
      <c r="Y24" s="51"/>
      <c r="Z24" s="53"/>
      <c r="AA24" s="51"/>
      <c r="AB24" s="51"/>
      <c r="AC24" s="53"/>
      <c r="AD24" s="51"/>
      <c r="AE24" s="53"/>
      <c r="AF24" s="51"/>
      <c r="AG24" s="51"/>
      <c r="AH24" s="53"/>
      <c r="AI24" s="51"/>
      <c r="AJ24" s="53"/>
      <c r="AK24" s="51"/>
      <c r="AL24" s="51"/>
      <c r="AM24" s="53"/>
      <c r="AN24" s="51"/>
      <c r="AO24" s="53"/>
      <c r="AP24" s="51"/>
      <c r="AQ24" s="51"/>
      <c r="AR24" s="53"/>
      <c r="AS24" s="51"/>
      <c r="AT24" s="53"/>
    </row>
    <row r="25" spans="1:46" x14ac:dyDescent="0.45">
      <c r="A25" s="14" t="s">
        <v>39</v>
      </c>
      <c r="B25" s="51"/>
      <c r="C25" s="51"/>
      <c r="D25" s="53"/>
      <c r="E25" s="51"/>
      <c r="F25" s="53"/>
      <c r="G25" s="51"/>
      <c r="H25" s="51"/>
      <c r="I25" s="53"/>
      <c r="J25" s="51"/>
      <c r="K25" s="53"/>
      <c r="L25" s="52"/>
      <c r="M25" s="52"/>
      <c r="N25" s="54"/>
      <c r="O25" s="52"/>
      <c r="P25" s="54"/>
      <c r="Q25" s="51"/>
      <c r="R25" s="51"/>
      <c r="S25" s="53"/>
      <c r="T25" s="51"/>
      <c r="U25" s="53"/>
      <c r="V25" s="51"/>
      <c r="W25" s="51"/>
      <c r="X25" s="53"/>
      <c r="Y25" s="51"/>
      <c r="Z25" s="53"/>
      <c r="AA25" s="51"/>
      <c r="AB25" s="51"/>
      <c r="AC25" s="53"/>
      <c r="AD25" s="51"/>
      <c r="AE25" s="53"/>
      <c r="AF25" s="51"/>
      <c r="AG25" s="51"/>
      <c r="AH25" s="53"/>
      <c r="AI25" s="51"/>
      <c r="AJ25" s="53"/>
      <c r="AK25" s="51"/>
      <c r="AL25" s="51"/>
      <c r="AM25" s="53"/>
      <c r="AN25" s="51"/>
      <c r="AO25" s="53"/>
      <c r="AP25" s="51"/>
      <c r="AQ25" s="51"/>
      <c r="AR25" s="53"/>
      <c r="AS25" s="51"/>
      <c r="AT25" s="53"/>
    </row>
    <row r="26" spans="1:46" x14ac:dyDescent="0.45">
      <c r="A26" s="14" t="s">
        <v>40</v>
      </c>
      <c r="B26" s="51"/>
      <c r="C26" s="51"/>
      <c r="D26" s="53"/>
      <c r="E26" s="51"/>
      <c r="F26" s="53"/>
      <c r="G26" s="51"/>
      <c r="H26" s="51"/>
      <c r="I26" s="53"/>
      <c r="J26" s="51"/>
      <c r="K26" s="53"/>
      <c r="L26" s="52"/>
      <c r="M26" s="52"/>
      <c r="N26" s="54"/>
      <c r="O26" s="52"/>
      <c r="P26" s="54"/>
      <c r="Q26" s="51"/>
      <c r="R26" s="51"/>
      <c r="S26" s="53"/>
      <c r="T26" s="51"/>
      <c r="U26" s="53"/>
      <c r="V26" s="51"/>
      <c r="W26" s="51"/>
      <c r="X26" s="53"/>
      <c r="Y26" s="51"/>
      <c r="Z26" s="53"/>
      <c r="AA26" s="51"/>
      <c r="AB26" s="51"/>
      <c r="AC26" s="53"/>
      <c r="AD26" s="51"/>
      <c r="AE26" s="53"/>
      <c r="AF26" s="51"/>
      <c r="AG26" s="51"/>
      <c r="AH26" s="53"/>
      <c r="AI26" s="51"/>
      <c r="AJ26" s="53"/>
      <c r="AK26" s="51"/>
      <c r="AL26" s="51"/>
      <c r="AM26" s="53"/>
      <c r="AN26" s="51"/>
      <c r="AO26" s="53"/>
      <c r="AP26" s="51"/>
      <c r="AQ26" s="51"/>
      <c r="AR26" s="53"/>
      <c r="AS26" s="51"/>
      <c r="AT26" s="53"/>
    </row>
    <row r="27" spans="1:46" x14ac:dyDescent="0.45">
      <c r="A27" s="14" t="s">
        <v>41</v>
      </c>
      <c r="B27" s="51"/>
      <c r="C27" s="51"/>
      <c r="D27" s="53"/>
      <c r="E27" s="51"/>
      <c r="F27" s="53"/>
      <c r="G27" s="51"/>
      <c r="H27" s="51"/>
      <c r="I27" s="53"/>
      <c r="J27" s="51"/>
      <c r="K27" s="53"/>
      <c r="L27" s="52"/>
      <c r="M27" s="52"/>
      <c r="N27" s="54"/>
      <c r="O27" s="52"/>
      <c r="P27" s="54"/>
      <c r="Q27" s="51"/>
      <c r="R27" s="51"/>
      <c r="S27" s="53"/>
      <c r="T27" s="51"/>
      <c r="U27" s="53"/>
      <c r="V27" s="51"/>
      <c r="W27" s="51"/>
      <c r="X27" s="53"/>
      <c r="Y27" s="51"/>
      <c r="Z27" s="53"/>
      <c r="AA27" s="51"/>
      <c r="AB27" s="51"/>
      <c r="AC27" s="53"/>
      <c r="AD27" s="51"/>
      <c r="AE27" s="53"/>
      <c r="AF27" s="51"/>
      <c r="AG27" s="51"/>
      <c r="AH27" s="53"/>
      <c r="AI27" s="51"/>
      <c r="AJ27" s="53"/>
      <c r="AK27" s="51"/>
      <c r="AL27" s="51"/>
      <c r="AM27" s="53"/>
      <c r="AN27" s="51"/>
      <c r="AO27" s="53"/>
      <c r="AP27" s="51"/>
      <c r="AQ27" s="51"/>
      <c r="AR27" s="53"/>
      <c r="AS27" s="51"/>
      <c r="AT27" s="53"/>
    </row>
    <row r="28" spans="1:46" x14ac:dyDescent="0.45">
      <c r="A28" s="14" t="s">
        <v>42</v>
      </c>
      <c r="B28" s="51"/>
      <c r="C28" s="51"/>
      <c r="D28" s="53"/>
      <c r="E28" s="51"/>
      <c r="F28" s="53"/>
      <c r="G28" s="51"/>
      <c r="H28" s="51"/>
      <c r="I28" s="53"/>
      <c r="J28" s="51"/>
      <c r="K28" s="53"/>
      <c r="L28" s="52"/>
      <c r="M28" s="52"/>
      <c r="N28" s="54"/>
      <c r="O28" s="52"/>
      <c r="P28" s="54"/>
      <c r="Q28" s="51"/>
      <c r="R28" s="51"/>
      <c r="S28" s="53"/>
      <c r="T28" s="51"/>
      <c r="U28" s="53"/>
      <c r="V28" s="51"/>
      <c r="W28" s="51"/>
      <c r="X28" s="53"/>
      <c r="Y28" s="51"/>
      <c r="Z28" s="53"/>
      <c r="AA28" s="51"/>
      <c r="AB28" s="51"/>
      <c r="AC28" s="53"/>
      <c r="AD28" s="51"/>
      <c r="AE28" s="53"/>
      <c r="AF28" s="51"/>
      <c r="AG28" s="51"/>
      <c r="AH28" s="53"/>
      <c r="AI28" s="51"/>
      <c r="AJ28" s="53"/>
      <c r="AK28" s="51"/>
      <c r="AL28" s="51"/>
      <c r="AM28" s="53"/>
      <c r="AN28" s="51"/>
      <c r="AO28" s="53"/>
      <c r="AP28" s="51"/>
      <c r="AQ28" s="51"/>
      <c r="AR28" s="53"/>
      <c r="AS28" s="51"/>
      <c r="AT28" s="53"/>
    </row>
    <row r="29" spans="1:46" x14ac:dyDescent="0.45">
      <c r="A29" s="14" t="s">
        <v>43</v>
      </c>
      <c r="B29" s="52"/>
      <c r="C29" s="52"/>
      <c r="D29" s="54"/>
      <c r="E29" s="52"/>
      <c r="F29" s="54"/>
      <c r="G29" s="52"/>
      <c r="H29" s="52"/>
      <c r="I29" s="54"/>
      <c r="J29" s="52"/>
      <c r="K29" s="54"/>
      <c r="L29" s="51"/>
      <c r="M29" s="51"/>
      <c r="N29" s="53"/>
      <c r="O29" s="51"/>
      <c r="P29" s="53"/>
      <c r="Q29" s="51"/>
      <c r="R29" s="51"/>
      <c r="S29" s="53"/>
      <c r="T29" s="51"/>
      <c r="U29" s="53"/>
      <c r="V29" s="51"/>
      <c r="W29" s="51"/>
      <c r="X29" s="53"/>
      <c r="Y29" s="51"/>
      <c r="Z29" s="53"/>
      <c r="AA29" s="51"/>
      <c r="AB29" s="51"/>
      <c r="AC29" s="53"/>
      <c r="AD29" s="51"/>
      <c r="AE29" s="53"/>
      <c r="AF29" s="51"/>
      <c r="AG29" s="51"/>
      <c r="AH29" s="53"/>
      <c r="AI29" s="51"/>
      <c r="AJ29" s="53"/>
      <c r="AK29" s="51"/>
      <c r="AL29" s="51"/>
      <c r="AM29" s="53"/>
      <c r="AN29" s="51"/>
      <c r="AO29" s="53"/>
      <c r="AP29" s="51"/>
      <c r="AQ29" s="51"/>
      <c r="AR29" s="53"/>
      <c r="AS29" s="51"/>
      <c r="AT29" s="53"/>
    </row>
    <row r="30" spans="1:46" x14ac:dyDescent="0.45">
      <c r="A30" s="14" t="s">
        <v>44</v>
      </c>
      <c r="B30" s="52"/>
      <c r="C30" s="52"/>
      <c r="D30" s="54"/>
      <c r="E30" s="52"/>
      <c r="F30" s="54"/>
      <c r="G30" s="52"/>
      <c r="H30" s="52"/>
      <c r="I30" s="54"/>
      <c r="J30" s="52"/>
      <c r="K30" s="54"/>
      <c r="L30" s="51"/>
      <c r="M30" s="51"/>
      <c r="N30" s="53"/>
      <c r="O30" s="51"/>
      <c r="P30" s="53"/>
      <c r="Q30" s="51"/>
      <c r="R30" s="51"/>
      <c r="S30" s="53"/>
      <c r="T30" s="51"/>
      <c r="U30" s="53"/>
      <c r="V30" s="51"/>
      <c r="W30" s="51"/>
      <c r="X30" s="53"/>
      <c r="Y30" s="51"/>
      <c r="Z30" s="53"/>
      <c r="AA30" s="51"/>
      <c r="AB30" s="51"/>
      <c r="AC30" s="53"/>
      <c r="AD30" s="51"/>
      <c r="AE30" s="53"/>
      <c r="AF30" s="51"/>
      <c r="AG30" s="51"/>
      <c r="AH30" s="53"/>
      <c r="AI30" s="51"/>
      <c r="AJ30" s="53"/>
      <c r="AK30" s="51"/>
      <c r="AL30" s="51"/>
      <c r="AM30" s="53"/>
      <c r="AN30" s="51"/>
      <c r="AO30" s="53"/>
      <c r="AP30" s="51"/>
      <c r="AQ30" s="51"/>
      <c r="AR30" s="53"/>
      <c r="AS30" s="51"/>
      <c r="AT30" s="53"/>
    </row>
    <row r="31" spans="1:46" x14ac:dyDescent="0.45">
      <c r="A31" s="14" t="s">
        <v>45</v>
      </c>
      <c r="B31" s="52"/>
      <c r="C31" s="52"/>
      <c r="D31" s="54"/>
      <c r="E31" s="52"/>
      <c r="F31" s="54"/>
      <c r="G31" s="52"/>
      <c r="H31" s="52"/>
      <c r="I31" s="54"/>
      <c r="J31" s="52"/>
      <c r="K31" s="54"/>
      <c r="L31" s="51"/>
      <c r="M31" s="51"/>
      <c r="N31" s="53"/>
      <c r="O31" s="51"/>
      <c r="P31" s="53"/>
      <c r="Q31" s="51"/>
      <c r="R31" s="51"/>
      <c r="S31" s="53"/>
      <c r="T31" s="51"/>
      <c r="U31" s="53"/>
      <c r="V31" s="51"/>
      <c r="W31" s="51"/>
      <c r="X31" s="53"/>
      <c r="Y31" s="51"/>
      <c r="Z31" s="53"/>
      <c r="AA31" s="51"/>
      <c r="AB31" s="51"/>
      <c r="AC31" s="53"/>
      <c r="AD31" s="51"/>
      <c r="AE31" s="53"/>
      <c r="AF31" s="51"/>
      <c r="AG31" s="51"/>
      <c r="AH31" s="53"/>
      <c r="AI31" s="51"/>
      <c r="AJ31" s="53"/>
      <c r="AK31" s="51"/>
      <c r="AL31" s="51"/>
      <c r="AM31" s="53"/>
      <c r="AN31" s="51"/>
      <c r="AO31" s="53"/>
      <c r="AP31" s="51"/>
      <c r="AQ31" s="51"/>
      <c r="AR31" s="53"/>
      <c r="AS31" s="51"/>
      <c r="AT31" s="53"/>
    </row>
    <row r="32" spans="1:46" x14ac:dyDescent="0.45">
      <c r="A32" s="14" t="s">
        <v>46</v>
      </c>
      <c r="B32" s="52"/>
      <c r="C32" s="52"/>
      <c r="D32" s="54"/>
      <c r="E32" s="52"/>
      <c r="F32" s="54"/>
      <c r="G32" s="52"/>
      <c r="H32" s="52"/>
      <c r="I32" s="54"/>
      <c r="J32" s="52"/>
      <c r="K32" s="54"/>
      <c r="L32" s="51"/>
      <c r="M32" s="51"/>
      <c r="N32" s="53"/>
      <c r="O32" s="51"/>
      <c r="P32" s="53"/>
      <c r="Q32" s="51"/>
      <c r="R32" s="51"/>
      <c r="S32" s="53"/>
      <c r="T32" s="51"/>
      <c r="U32" s="53"/>
      <c r="V32" s="51"/>
      <c r="W32" s="51"/>
      <c r="X32" s="53"/>
      <c r="Y32" s="51"/>
      <c r="Z32" s="53"/>
      <c r="AA32" s="51"/>
      <c r="AB32" s="51"/>
      <c r="AC32" s="53"/>
      <c r="AD32" s="51"/>
      <c r="AE32" s="53"/>
      <c r="AF32" s="51"/>
      <c r="AG32" s="51"/>
      <c r="AH32" s="53"/>
      <c r="AI32" s="51"/>
      <c r="AJ32" s="53"/>
      <c r="AK32" s="51"/>
      <c r="AL32" s="51"/>
      <c r="AM32" s="53"/>
      <c r="AN32" s="51"/>
      <c r="AO32" s="53"/>
      <c r="AP32" s="51"/>
      <c r="AQ32" s="51"/>
      <c r="AR32" s="53"/>
      <c r="AS32" s="51"/>
      <c r="AT32" s="53"/>
    </row>
    <row r="33" spans="1:46" x14ac:dyDescent="0.45">
      <c r="A33" s="14" t="s">
        <v>47</v>
      </c>
      <c r="B33" s="52"/>
      <c r="C33" s="52"/>
      <c r="D33" s="54"/>
      <c r="E33" s="52"/>
      <c r="F33" s="54"/>
      <c r="G33" s="52"/>
      <c r="H33" s="52"/>
      <c r="I33" s="54"/>
      <c r="J33" s="52"/>
      <c r="K33" s="54"/>
      <c r="L33" s="51"/>
      <c r="M33" s="51"/>
      <c r="N33" s="53"/>
      <c r="O33" s="51"/>
      <c r="P33" s="53"/>
      <c r="Q33" s="51"/>
      <c r="R33" s="51"/>
      <c r="S33" s="53"/>
      <c r="T33" s="51"/>
      <c r="U33" s="53"/>
      <c r="V33" s="51"/>
      <c r="W33" s="51"/>
      <c r="X33" s="53"/>
      <c r="Y33" s="51"/>
      <c r="Z33" s="53"/>
      <c r="AA33" s="51"/>
      <c r="AB33" s="51"/>
      <c r="AC33" s="53"/>
      <c r="AD33" s="51"/>
      <c r="AE33" s="53"/>
      <c r="AF33" s="51"/>
      <c r="AG33" s="51"/>
      <c r="AH33" s="53"/>
      <c r="AI33" s="51"/>
      <c r="AJ33" s="53"/>
      <c r="AK33" s="51"/>
      <c r="AL33" s="51"/>
      <c r="AM33" s="53"/>
      <c r="AN33" s="51"/>
      <c r="AO33" s="53"/>
      <c r="AP33" s="51"/>
      <c r="AQ33" s="51"/>
      <c r="AR33" s="53"/>
      <c r="AS33" s="51"/>
      <c r="AT33" s="53"/>
    </row>
    <row r="34" spans="1:46" x14ac:dyDescent="0.45">
      <c r="A34" s="14" t="s">
        <v>48</v>
      </c>
      <c r="B34" s="52"/>
      <c r="C34" s="52"/>
      <c r="D34" s="54"/>
      <c r="E34" s="52"/>
      <c r="F34" s="54"/>
      <c r="G34" s="52"/>
      <c r="H34" s="52"/>
      <c r="I34" s="54"/>
      <c r="J34" s="52"/>
      <c r="K34" s="54"/>
      <c r="L34" s="51"/>
      <c r="M34" s="51"/>
      <c r="N34" s="53"/>
      <c r="O34" s="51"/>
      <c r="P34" s="53"/>
      <c r="Q34" s="51"/>
      <c r="R34" s="51"/>
      <c r="S34" s="53"/>
      <c r="T34" s="51"/>
      <c r="U34" s="53"/>
      <c r="V34" s="51"/>
      <c r="W34" s="51"/>
      <c r="X34" s="53"/>
      <c r="Y34" s="51"/>
      <c r="Z34" s="53"/>
      <c r="AA34" s="51"/>
      <c r="AB34" s="51"/>
      <c r="AC34" s="53"/>
      <c r="AD34" s="51"/>
      <c r="AE34" s="53"/>
      <c r="AF34" s="51"/>
      <c r="AG34" s="51"/>
      <c r="AH34" s="53"/>
      <c r="AI34" s="51"/>
      <c r="AJ34" s="53"/>
      <c r="AK34" s="51"/>
      <c r="AL34" s="51"/>
      <c r="AM34" s="53"/>
      <c r="AN34" s="51"/>
      <c r="AO34" s="53"/>
      <c r="AP34" s="51"/>
      <c r="AQ34" s="51"/>
      <c r="AR34" s="53"/>
      <c r="AS34" s="51"/>
      <c r="AT34" s="53"/>
    </row>
    <row r="35" spans="1:46" x14ac:dyDescent="0.45">
      <c r="A35" s="14" t="s">
        <v>49</v>
      </c>
      <c r="B35" s="52"/>
      <c r="C35" s="52"/>
      <c r="D35" s="54"/>
      <c r="E35" s="52"/>
      <c r="F35" s="54"/>
      <c r="G35" s="52"/>
      <c r="H35" s="52"/>
      <c r="I35" s="54"/>
      <c r="J35" s="52"/>
      <c r="K35" s="54"/>
      <c r="L35" s="51"/>
      <c r="M35" s="51"/>
      <c r="N35" s="53"/>
      <c r="O35" s="51"/>
      <c r="P35" s="53"/>
      <c r="Q35" s="51"/>
      <c r="R35" s="51"/>
      <c r="S35" s="53"/>
      <c r="T35" s="51"/>
      <c r="U35" s="53"/>
      <c r="V35" s="51"/>
      <c r="W35" s="51"/>
      <c r="X35" s="53"/>
      <c r="Y35" s="51"/>
      <c r="Z35" s="53"/>
      <c r="AA35" s="51"/>
      <c r="AB35" s="51"/>
      <c r="AC35" s="53"/>
      <c r="AD35" s="51"/>
      <c r="AE35" s="53"/>
      <c r="AF35" s="51"/>
      <c r="AG35" s="51"/>
      <c r="AH35" s="53"/>
      <c r="AI35" s="51"/>
      <c r="AJ35" s="53"/>
      <c r="AK35" s="51"/>
      <c r="AL35" s="51"/>
      <c r="AM35" s="53"/>
      <c r="AN35" s="51"/>
      <c r="AO35" s="53"/>
      <c r="AP35" s="51"/>
      <c r="AQ35" s="51"/>
      <c r="AR35" s="53"/>
      <c r="AS35" s="51"/>
      <c r="AT35" s="53"/>
    </row>
    <row r="36" spans="1:46" x14ac:dyDescent="0.45">
      <c r="A36" s="14" t="s">
        <v>50</v>
      </c>
      <c r="B36" s="52"/>
      <c r="C36" s="52"/>
      <c r="D36" s="54"/>
      <c r="E36" s="52"/>
      <c r="F36" s="54"/>
      <c r="G36" s="52"/>
      <c r="H36" s="52"/>
      <c r="I36" s="54"/>
      <c r="J36" s="52"/>
      <c r="K36" s="54"/>
      <c r="L36" s="51"/>
      <c r="M36" s="51"/>
      <c r="N36" s="53"/>
      <c r="O36" s="51"/>
      <c r="P36" s="53"/>
      <c r="Q36" s="51"/>
      <c r="R36" s="51"/>
      <c r="S36" s="53"/>
      <c r="T36" s="51"/>
      <c r="U36" s="53"/>
      <c r="V36" s="51"/>
      <c r="W36" s="51"/>
      <c r="X36" s="53"/>
      <c r="Y36" s="51"/>
      <c r="Z36" s="53"/>
      <c r="AA36" s="51"/>
      <c r="AB36" s="51"/>
      <c r="AC36" s="53"/>
      <c r="AD36" s="51"/>
      <c r="AE36" s="53"/>
      <c r="AF36" s="51"/>
      <c r="AG36" s="51"/>
      <c r="AH36" s="53"/>
      <c r="AI36" s="51"/>
      <c r="AJ36" s="53"/>
      <c r="AK36" s="51"/>
      <c r="AL36" s="51"/>
      <c r="AM36" s="53"/>
      <c r="AN36" s="51"/>
      <c r="AO36" s="53"/>
      <c r="AP36" s="51"/>
      <c r="AQ36" s="51"/>
      <c r="AR36" s="53"/>
      <c r="AS36" s="51"/>
      <c r="AT36" s="53"/>
    </row>
    <row r="37" spans="1:46" x14ac:dyDescent="0.45">
      <c r="A37" s="14" t="s">
        <v>51</v>
      </c>
      <c r="B37" s="52"/>
      <c r="C37" s="52"/>
      <c r="D37" s="54"/>
      <c r="E37" s="52"/>
      <c r="F37" s="54"/>
      <c r="G37" s="52"/>
      <c r="H37" s="52"/>
      <c r="I37" s="54"/>
      <c r="J37" s="52"/>
      <c r="K37" s="54"/>
      <c r="L37" s="51"/>
      <c r="M37" s="51"/>
      <c r="N37" s="53"/>
      <c r="O37" s="51"/>
      <c r="P37" s="53"/>
      <c r="Q37" s="51"/>
      <c r="R37" s="51"/>
      <c r="S37" s="53"/>
      <c r="T37" s="51"/>
      <c r="U37" s="53"/>
      <c r="V37" s="51"/>
      <c r="W37" s="51"/>
      <c r="X37" s="53"/>
      <c r="Y37" s="51"/>
      <c r="Z37" s="53"/>
      <c r="AA37" s="51"/>
      <c r="AB37" s="51"/>
      <c r="AC37" s="53"/>
      <c r="AD37" s="51"/>
      <c r="AE37" s="53"/>
      <c r="AF37" s="51"/>
      <c r="AG37" s="51"/>
      <c r="AH37" s="53"/>
      <c r="AI37" s="51"/>
      <c r="AJ37" s="53"/>
      <c r="AK37" s="51"/>
      <c r="AL37" s="51"/>
      <c r="AM37" s="53"/>
      <c r="AN37" s="51"/>
      <c r="AO37" s="53"/>
      <c r="AP37" s="51"/>
      <c r="AQ37" s="51"/>
      <c r="AR37" s="53"/>
      <c r="AS37" s="51"/>
      <c r="AT37" s="53"/>
    </row>
    <row r="38" spans="1:46" x14ac:dyDescent="0.45">
      <c r="A38" s="14" t="s">
        <v>52</v>
      </c>
      <c r="B38" s="52"/>
      <c r="C38" s="52"/>
      <c r="D38" s="54"/>
      <c r="E38" s="52"/>
      <c r="F38" s="54"/>
      <c r="G38" s="52"/>
      <c r="H38" s="52"/>
      <c r="I38" s="54"/>
      <c r="J38" s="52"/>
      <c r="K38" s="54"/>
      <c r="L38" s="51"/>
      <c r="M38" s="51"/>
      <c r="N38" s="53"/>
      <c r="O38" s="51"/>
      <c r="P38" s="53"/>
      <c r="Q38" s="51"/>
      <c r="R38" s="51"/>
      <c r="S38" s="53"/>
      <c r="T38" s="51"/>
      <c r="U38" s="53"/>
      <c r="V38" s="51"/>
      <c r="W38" s="51"/>
      <c r="X38" s="53"/>
      <c r="Y38" s="51"/>
      <c r="Z38" s="53"/>
      <c r="AA38" s="51"/>
      <c r="AB38" s="51"/>
      <c r="AC38" s="53"/>
      <c r="AD38" s="51"/>
      <c r="AE38" s="53"/>
      <c r="AF38" s="51"/>
      <c r="AG38" s="51"/>
      <c r="AH38" s="53"/>
      <c r="AI38" s="51"/>
      <c r="AJ38" s="53"/>
      <c r="AK38" s="51"/>
      <c r="AL38" s="51"/>
      <c r="AM38" s="53"/>
      <c r="AN38" s="51"/>
      <c r="AO38" s="53"/>
      <c r="AP38" s="51"/>
      <c r="AQ38" s="51"/>
      <c r="AR38" s="53"/>
      <c r="AS38" s="51"/>
      <c r="AT38" s="53"/>
    </row>
    <row r="39" spans="1:46" x14ac:dyDescent="0.45">
      <c r="A39" s="14" t="s">
        <v>53</v>
      </c>
      <c r="B39" s="52"/>
      <c r="C39" s="52"/>
      <c r="D39" s="54"/>
      <c r="E39" s="52"/>
      <c r="F39" s="54"/>
      <c r="G39" s="52"/>
      <c r="H39" s="52"/>
      <c r="I39" s="54"/>
      <c r="J39" s="52"/>
      <c r="K39" s="54"/>
      <c r="L39" s="51"/>
      <c r="M39" s="51"/>
      <c r="N39" s="53"/>
      <c r="O39" s="51"/>
      <c r="P39" s="53"/>
      <c r="Q39" s="51"/>
      <c r="R39" s="51"/>
      <c r="S39" s="53"/>
      <c r="T39" s="51"/>
      <c r="U39" s="53"/>
      <c r="V39" s="51"/>
      <c r="W39" s="51"/>
      <c r="X39" s="53"/>
      <c r="Y39" s="51"/>
      <c r="Z39" s="53"/>
      <c r="AA39" s="51"/>
      <c r="AB39" s="51"/>
      <c r="AC39" s="53"/>
      <c r="AD39" s="51"/>
      <c r="AE39" s="53"/>
      <c r="AF39" s="51"/>
      <c r="AG39" s="51"/>
      <c r="AH39" s="53"/>
      <c r="AI39" s="51"/>
      <c r="AJ39" s="53"/>
      <c r="AK39" s="51"/>
      <c r="AL39" s="51"/>
      <c r="AM39" s="53"/>
      <c r="AN39" s="51"/>
      <c r="AO39" s="53"/>
      <c r="AP39" s="51"/>
      <c r="AQ39" s="51"/>
      <c r="AR39" s="53"/>
      <c r="AS39" s="51"/>
      <c r="AT39" s="53"/>
    </row>
    <row r="40" spans="1:46" x14ac:dyDescent="0.45">
      <c r="A40" s="14" t="s">
        <v>54</v>
      </c>
      <c r="B40" s="51"/>
      <c r="C40" s="51"/>
      <c r="D40" s="53"/>
      <c r="E40" s="51"/>
      <c r="F40" s="53"/>
      <c r="G40" s="51"/>
      <c r="H40" s="51"/>
      <c r="I40" s="53"/>
      <c r="J40" s="51"/>
      <c r="K40" s="53"/>
      <c r="L40" s="52"/>
      <c r="M40" s="52"/>
      <c r="N40" s="54"/>
      <c r="O40" s="52"/>
      <c r="P40" s="54"/>
      <c r="Q40" s="51"/>
      <c r="R40" s="51"/>
      <c r="S40" s="53"/>
      <c r="T40" s="51"/>
      <c r="U40" s="53"/>
      <c r="V40" s="51"/>
      <c r="W40" s="51"/>
      <c r="X40" s="53"/>
      <c r="Y40" s="51"/>
      <c r="Z40" s="53"/>
      <c r="AA40" s="51"/>
      <c r="AB40" s="51"/>
      <c r="AC40" s="53"/>
      <c r="AD40" s="51"/>
      <c r="AE40" s="53"/>
      <c r="AF40" s="51"/>
      <c r="AG40" s="51"/>
      <c r="AH40" s="53"/>
      <c r="AI40" s="51"/>
      <c r="AJ40" s="53"/>
      <c r="AK40" s="51"/>
      <c r="AL40" s="51"/>
      <c r="AM40" s="53"/>
      <c r="AN40" s="51"/>
      <c r="AO40" s="53"/>
      <c r="AP40" s="51"/>
      <c r="AQ40" s="51"/>
      <c r="AR40" s="53"/>
      <c r="AS40" s="51"/>
      <c r="AT40" s="53"/>
    </row>
  </sheetData>
  <autoFilter ref="A3:AP40" xr:uid="{00000000-0009-0000-0000-000006000000}"/>
  <mergeCells count="1">
    <mergeCell ref="A1:A3"/>
  </mergeCells>
  <phoneticPr fontId="2"/>
  <pageMargins left="0.7" right="0.7" top="0.75" bottom="0.75" header="0.3" footer="0.3"/>
  <pageSetup paperSize="9" orientation="portrait" horizontalDpi="400" verticalDpi="4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8"/>
  <sheetViews>
    <sheetView topLeftCell="A16" workbookViewId="0">
      <selection activeCell="AE6" sqref="AE6"/>
    </sheetView>
  </sheetViews>
  <sheetFormatPr defaultColWidth="9" defaultRowHeight="13.2" x14ac:dyDescent="0.2"/>
  <cols>
    <col min="1" max="1" width="29.69921875" style="10" customWidth="1"/>
    <col min="2" max="2" width="14.09765625" style="10" customWidth="1"/>
    <col min="3" max="3" width="63.3984375" style="11" bestFit="1" customWidth="1"/>
    <col min="4" max="4" width="27.3984375" style="11" bestFit="1" customWidth="1"/>
    <col min="5" max="5" width="11" style="11" bestFit="1" customWidth="1"/>
    <col min="6" max="6" width="13" style="11" bestFit="1" customWidth="1"/>
    <col min="7" max="7" width="20.69921875" style="11" customWidth="1"/>
    <col min="8" max="16384" width="9" style="11"/>
  </cols>
  <sheetData>
    <row r="1" spans="1:7" x14ac:dyDescent="0.2">
      <c r="A1" s="10" t="s">
        <v>136</v>
      </c>
      <c r="B1" s="27" t="s">
        <v>147</v>
      </c>
      <c r="C1" s="11" t="s">
        <v>58</v>
      </c>
      <c r="D1" s="11" t="s">
        <v>55</v>
      </c>
      <c r="E1" s="11" t="s">
        <v>56</v>
      </c>
      <c r="F1" s="11" t="s">
        <v>57</v>
      </c>
      <c r="G1" s="12" t="s">
        <v>137</v>
      </c>
    </row>
    <row r="2" spans="1:7" x14ac:dyDescent="0.2">
      <c r="A2" s="10" t="s">
        <v>18</v>
      </c>
      <c r="B2" s="27" t="s">
        <v>152</v>
      </c>
      <c r="C2" s="11" t="s">
        <v>62</v>
      </c>
      <c r="D2" s="11" t="s">
        <v>59</v>
      </c>
      <c r="E2" s="11" t="s">
        <v>60</v>
      </c>
      <c r="F2" s="11" t="s">
        <v>61</v>
      </c>
      <c r="G2" s="12" t="str">
        <f>E2&amp;"　"&amp;F2</f>
        <v>理事長　茂呂　利男</v>
      </c>
    </row>
    <row r="3" spans="1:7" x14ac:dyDescent="0.2">
      <c r="A3" s="10" t="s">
        <v>19</v>
      </c>
      <c r="B3" s="27" t="s">
        <v>152</v>
      </c>
      <c r="C3" s="11" t="s">
        <v>66</v>
      </c>
      <c r="D3" s="11" t="s">
        <v>63</v>
      </c>
      <c r="E3" s="11" t="s">
        <v>64</v>
      </c>
      <c r="F3" s="11" t="s">
        <v>65</v>
      </c>
      <c r="G3" s="12" t="str">
        <f t="shared" ref="G3:G38" si="0">E3&amp;"　"&amp;F3</f>
        <v>理事長　田口　賢</v>
      </c>
    </row>
    <row r="4" spans="1:7" x14ac:dyDescent="0.2">
      <c r="A4" s="10" t="s">
        <v>20</v>
      </c>
      <c r="B4" s="27" t="s">
        <v>152</v>
      </c>
      <c r="C4" s="11" t="s">
        <v>69</v>
      </c>
      <c r="D4" s="11" t="s">
        <v>67</v>
      </c>
      <c r="E4" s="11" t="s">
        <v>64</v>
      </c>
      <c r="F4" s="11" t="s">
        <v>68</v>
      </c>
      <c r="G4" s="12" t="str">
        <f t="shared" si="0"/>
        <v>理事長　福中　儀明</v>
      </c>
    </row>
    <row r="5" spans="1:7" x14ac:dyDescent="0.2">
      <c r="A5" s="10" t="s">
        <v>21</v>
      </c>
      <c r="B5" s="27" t="s">
        <v>152</v>
      </c>
      <c r="C5" s="11" t="s">
        <v>195</v>
      </c>
      <c r="D5" s="11" t="s">
        <v>70</v>
      </c>
      <c r="E5" s="11" t="s">
        <v>71</v>
      </c>
      <c r="F5" s="11" t="s">
        <v>72</v>
      </c>
      <c r="G5" s="12" t="str">
        <f t="shared" si="0"/>
        <v>代表取締役　坂井　徹</v>
      </c>
    </row>
    <row r="6" spans="1:7" x14ac:dyDescent="0.2">
      <c r="A6" s="10" t="s">
        <v>22</v>
      </c>
      <c r="B6" s="27" t="s">
        <v>152</v>
      </c>
      <c r="C6" s="11" t="s">
        <v>195</v>
      </c>
      <c r="D6" s="11" t="s">
        <v>70</v>
      </c>
      <c r="E6" s="11" t="s">
        <v>71</v>
      </c>
      <c r="F6" s="11" t="s">
        <v>72</v>
      </c>
      <c r="G6" s="12" t="str">
        <f t="shared" si="0"/>
        <v>代表取締役　坂井　徹</v>
      </c>
    </row>
    <row r="7" spans="1:7" x14ac:dyDescent="0.2">
      <c r="A7" s="10" t="s">
        <v>23</v>
      </c>
      <c r="B7" s="27" t="s">
        <v>152</v>
      </c>
      <c r="C7" s="11" t="s">
        <v>75</v>
      </c>
      <c r="D7" s="11" t="s">
        <v>73</v>
      </c>
      <c r="E7" s="11" t="s">
        <v>71</v>
      </c>
      <c r="F7" s="11" t="s">
        <v>74</v>
      </c>
      <c r="G7" s="12" t="str">
        <f t="shared" si="0"/>
        <v>代表取締役　井手　健二郎</v>
      </c>
    </row>
    <row r="8" spans="1:7" x14ac:dyDescent="0.2">
      <c r="A8" s="10" t="s">
        <v>24</v>
      </c>
      <c r="B8" s="27" t="s">
        <v>152</v>
      </c>
      <c r="C8" s="11" t="s">
        <v>78</v>
      </c>
      <c r="D8" s="11" t="s">
        <v>76</v>
      </c>
      <c r="E8" s="11" t="s">
        <v>60</v>
      </c>
      <c r="F8" s="11" t="s">
        <v>77</v>
      </c>
      <c r="G8" s="12" t="str">
        <f t="shared" si="0"/>
        <v>理事長　飯塚　源太</v>
      </c>
    </row>
    <row r="9" spans="1:7" x14ac:dyDescent="0.2">
      <c r="A9" s="10" t="s">
        <v>25</v>
      </c>
      <c r="B9" s="27" t="s">
        <v>152</v>
      </c>
      <c r="C9" s="11" t="s">
        <v>81</v>
      </c>
      <c r="D9" s="11" t="s">
        <v>79</v>
      </c>
      <c r="E9" s="11" t="s">
        <v>71</v>
      </c>
      <c r="F9" s="11" t="s">
        <v>80</v>
      </c>
      <c r="G9" s="12" t="str">
        <f t="shared" si="0"/>
        <v>代表取締役　山﨑　厚子</v>
      </c>
    </row>
    <row r="10" spans="1:7" x14ac:dyDescent="0.2">
      <c r="A10" s="10" t="s">
        <v>26</v>
      </c>
      <c r="B10" s="27" t="s">
        <v>152</v>
      </c>
      <c r="C10" s="11" t="s">
        <v>84</v>
      </c>
      <c r="D10" s="11" t="s">
        <v>82</v>
      </c>
      <c r="E10" s="11" t="s">
        <v>64</v>
      </c>
      <c r="F10" s="11" t="s">
        <v>83</v>
      </c>
      <c r="G10" s="12" t="str">
        <f t="shared" si="0"/>
        <v>理事長　綱島　照雄</v>
      </c>
    </row>
    <row r="11" spans="1:7" x14ac:dyDescent="0.2">
      <c r="A11" s="10" t="s">
        <v>27</v>
      </c>
      <c r="B11" s="27" t="s">
        <v>152</v>
      </c>
      <c r="C11" s="11" t="s">
        <v>78</v>
      </c>
      <c r="D11" s="11" t="s">
        <v>76</v>
      </c>
      <c r="E11" s="11" t="s">
        <v>60</v>
      </c>
      <c r="F11" s="11" t="s">
        <v>77</v>
      </c>
      <c r="G11" s="12" t="str">
        <f t="shared" si="0"/>
        <v>理事長　飯塚　源太</v>
      </c>
    </row>
    <row r="12" spans="1:7" x14ac:dyDescent="0.2">
      <c r="A12" s="10" t="s">
        <v>28</v>
      </c>
      <c r="B12" s="27" t="s">
        <v>152</v>
      </c>
      <c r="C12" s="11" t="s">
        <v>87</v>
      </c>
      <c r="D12" s="11" t="s">
        <v>85</v>
      </c>
      <c r="E12" s="11" t="s">
        <v>64</v>
      </c>
      <c r="F12" s="11" t="s">
        <v>86</v>
      </c>
      <c r="G12" s="12" t="str">
        <f t="shared" si="0"/>
        <v>理事長　犬飼　良成</v>
      </c>
    </row>
    <row r="13" spans="1:7" x14ac:dyDescent="0.2">
      <c r="A13" s="10" t="s">
        <v>29</v>
      </c>
      <c r="B13" s="27" t="s">
        <v>152</v>
      </c>
      <c r="C13" s="11" t="s">
        <v>90</v>
      </c>
      <c r="D13" s="11" t="s">
        <v>88</v>
      </c>
      <c r="E13" s="11" t="s">
        <v>71</v>
      </c>
      <c r="F13" s="11" t="s">
        <v>89</v>
      </c>
      <c r="G13" s="12" t="str">
        <f t="shared" si="0"/>
        <v>代表取締役　青松　武志</v>
      </c>
    </row>
    <row r="14" spans="1:7" x14ac:dyDescent="0.2">
      <c r="A14" s="10" t="s">
        <v>30</v>
      </c>
      <c r="B14" s="27" t="s">
        <v>152</v>
      </c>
      <c r="C14" s="11" t="s">
        <v>94</v>
      </c>
      <c r="D14" s="11" t="s">
        <v>91</v>
      </c>
      <c r="E14" s="11" t="s">
        <v>92</v>
      </c>
      <c r="F14" s="11" t="s">
        <v>93</v>
      </c>
      <c r="G14" s="12" t="str">
        <f t="shared" si="0"/>
        <v>代表理事　山本　岳</v>
      </c>
    </row>
    <row r="15" spans="1:7" x14ac:dyDescent="0.2">
      <c r="A15" s="10" t="s">
        <v>31</v>
      </c>
      <c r="B15" s="27" t="s">
        <v>152</v>
      </c>
      <c r="C15" s="11" t="s">
        <v>81</v>
      </c>
      <c r="D15" s="11" t="s">
        <v>79</v>
      </c>
      <c r="E15" s="11" t="s">
        <v>71</v>
      </c>
      <c r="F15" s="11" t="s">
        <v>80</v>
      </c>
      <c r="G15" s="12" t="str">
        <f t="shared" si="0"/>
        <v>代表取締役　山﨑　厚子</v>
      </c>
    </row>
    <row r="16" spans="1:7" x14ac:dyDescent="0.2">
      <c r="A16" s="10" t="s">
        <v>32</v>
      </c>
      <c r="B16" s="27" t="s">
        <v>152</v>
      </c>
      <c r="C16" s="11" t="s">
        <v>98</v>
      </c>
      <c r="D16" s="11" t="s">
        <v>95</v>
      </c>
      <c r="E16" s="11" t="s">
        <v>96</v>
      </c>
      <c r="F16" s="11" t="s">
        <v>97</v>
      </c>
      <c r="G16" s="12" t="str">
        <f t="shared" si="0"/>
        <v>代表取締役　澪川　美紀</v>
      </c>
    </row>
    <row r="17" spans="1:7" x14ac:dyDescent="0.2">
      <c r="A17" s="10" t="s">
        <v>33</v>
      </c>
      <c r="B17" s="27" t="s">
        <v>152</v>
      </c>
      <c r="C17" s="11" t="s">
        <v>101</v>
      </c>
      <c r="D17" s="11" t="s">
        <v>99</v>
      </c>
      <c r="E17" s="11" t="s">
        <v>71</v>
      </c>
      <c r="F17" s="11" t="s">
        <v>100</v>
      </c>
      <c r="G17" s="12" t="str">
        <f t="shared" si="0"/>
        <v>代表取締役　佐々木　一真</v>
      </c>
    </row>
    <row r="18" spans="1:7" x14ac:dyDescent="0.2">
      <c r="A18" s="10" t="s">
        <v>34</v>
      </c>
      <c r="B18" s="27" t="s">
        <v>152</v>
      </c>
      <c r="C18" s="11" t="s">
        <v>75</v>
      </c>
      <c r="D18" s="11" t="s">
        <v>73</v>
      </c>
      <c r="E18" s="11" t="s">
        <v>71</v>
      </c>
      <c r="F18" s="11" t="s">
        <v>74</v>
      </c>
      <c r="G18" s="12" t="str">
        <f t="shared" si="0"/>
        <v>代表取締役　井手　健二郎</v>
      </c>
    </row>
    <row r="19" spans="1:7" x14ac:dyDescent="0.2">
      <c r="A19" s="10" t="s">
        <v>35</v>
      </c>
      <c r="B19" s="27" t="s">
        <v>152</v>
      </c>
      <c r="C19" s="11" t="s">
        <v>104</v>
      </c>
      <c r="D19" s="11" t="s">
        <v>102</v>
      </c>
      <c r="E19" s="11" t="s">
        <v>64</v>
      </c>
      <c r="F19" s="11" t="s">
        <v>103</v>
      </c>
      <c r="G19" s="12" t="str">
        <f t="shared" si="0"/>
        <v>理事長　藤本　志磨</v>
      </c>
    </row>
    <row r="20" spans="1:7" x14ac:dyDescent="0.2">
      <c r="A20" s="10" t="s">
        <v>36</v>
      </c>
      <c r="B20" s="27" t="s">
        <v>152</v>
      </c>
      <c r="C20" s="11" t="s">
        <v>78</v>
      </c>
      <c r="D20" s="11" t="s">
        <v>105</v>
      </c>
      <c r="E20" s="11" t="s">
        <v>60</v>
      </c>
      <c r="F20" s="11" t="s">
        <v>77</v>
      </c>
      <c r="G20" s="12" t="str">
        <f t="shared" si="0"/>
        <v>理事長　飯塚　源太</v>
      </c>
    </row>
    <row r="21" spans="1:7" x14ac:dyDescent="0.2">
      <c r="A21" s="10" t="s">
        <v>37</v>
      </c>
      <c r="B21" s="27" t="s">
        <v>152</v>
      </c>
      <c r="C21" s="11" t="s">
        <v>108</v>
      </c>
      <c r="D21" s="11" t="s">
        <v>106</v>
      </c>
      <c r="E21" s="11" t="s">
        <v>64</v>
      </c>
      <c r="F21" s="11" t="s">
        <v>107</v>
      </c>
      <c r="G21" s="12" t="str">
        <f t="shared" si="0"/>
        <v>理事長　渡辺　竜太</v>
      </c>
    </row>
    <row r="22" spans="1:7" x14ac:dyDescent="0.2">
      <c r="A22" s="10" t="s">
        <v>38</v>
      </c>
      <c r="B22" s="27" t="s">
        <v>153</v>
      </c>
      <c r="C22" s="11" t="s">
        <v>110</v>
      </c>
      <c r="D22" s="11" t="s">
        <v>109</v>
      </c>
      <c r="E22" s="11" t="s">
        <v>60</v>
      </c>
      <c r="F22" s="11" t="s">
        <v>186</v>
      </c>
      <c r="G22" s="12" t="str">
        <f t="shared" si="0"/>
        <v>理事長　飯塚　恵子</v>
      </c>
    </row>
    <row r="23" spans="1:7" x14ac:dyDescent="0.2">
      <c r="A23" s="10" t="s">
        <v>39</v>
      </c>
      <c r="B23" s="27" t="s">
        <v>153</v>
      </c>
      <c r="C23" s="11" t="s">
        <v>84</v>
      </c>
      <c r="D23" s="11" t="s">
        <v>82</v>
      </c>
      <c r="E23" s="11" t="s">
        <v>64</v>
      </c>
      <c r="F23" s="11" t="s">
        <v>83</v>
      </c>
      <c r="G23" s="12" t="str">
        <f t="shared" si="0"/>
        <v>理事長　綱島　照雄</v>
      </c>
    </row>
    <row r="24" spans="1:7" x14ac:dyDescent="0.2">
      <c r="A24" s="10" t="s">
        <v>40</v>
      </c>
      <c r="B24" s="27" t="s">
        <v>153</v>
      </c>
      <c r="C24" s="11" t="s">
        <v>104</v>
      </c>
      <c r="D24" s="11" t="s">
        <v>102</v>
      </c>
      <c r="E24" s="11" t="s">
        <v>64</v>
      </c>
      <c r="F24" s="11" t="s">
        <v>103</v>
      </c>
      <c r="G24" s="12" t="str">
        <f t="shared" si="0"/>
        <v>理事長　藤本　志磨</v>
      </c>
    </row>
    <row r="25" spans="1:7" x14ac:dyDescent="0.2">
      <c r="A25" s="10" t="s">
        <v>41</v>
      </c>
      <c r="B25" s="27" t="s">
        <v>153</v>
      </c>
      <c r="C25" s="11" t="s">
        <v>113</v>
      </c>
      <c r="D25" s="11" t="s">
        <v>111</v>
      </c>
      <c r="E25" s="11" t="s">
        <v>64</v>
      </c>
      <c r="F25" s="11" t="s">
        <v>112</v>
      </c>
      <c r="G25" s="12" t="str">
        <f t="shared" si="0"/>
        <v>理事長　平岡　立行</v>
      </c>
    </row>
    <row r="26" spans="1:7" x14ac:dyDescent="0.2">
      <c r="A26" s="10" t="s">
        <v>42</v>
      </c>
      <c r="B26" s="27" t="s">
        <v>153</v>
      </c>
      <c r="C26" s="11" t="s">
        <v>110</v>
      </c>
      <c r="D26" s="11" t="s">
        <v>114</v>
      </c>
      <c r="E26" s="11" t="s">
        <v>60</v>
      </c>
      <c r="F26" s="11" t="s">
        <v>186</v>
      </c>
      <c r="G26" s="12" t="str">
        <f t="shared" si="0"/>
        <v>理事長　飯塚　恵子</v>
      </c>
    </row>
    <row r="27" spans="1:7" x14ac:dyDescent="0.2">
      <c r="A27" s="10" t="s">
        <v>43</v>
      </c>
      <c r="B27" s="27" t="s">
        <v>154</v>
      </c>
      <c r="C27" s="11" t="s">
        <v>117</v>
      </c>
      <c r="D27" s="11" t="s">
        <v>115</v>
      </c>
      <c r="E27" s="11" t="s">
        <v>71</v>
      </c>
      <c r="F27" s="11" t="s">
        <v>116</v>
      </c>
      <c r="G27" s="12" t="str">
        <f t="shared" si="0"/>
        <v>代表取締役　鈴木　潤悦</v>
      </c>
    </row>
    <row r="28" spans="1:7" x14ac:dyDescent="0.2">
      <c r="A28" s="10" t="s">
        <v>44</v>
      </c>
      <c r="B28" s="27" t="s">
        <v>154</v>
      </c>
      <c r="C28" s="11" t="s">
        <v>117</v>
      </c>
      <c r="D28" s="11" t="s">
        <v>115</v>
      </c>
      <c r="E28" s="11" t="s">
        <v>71</v>
      </c>
      <c r="F28" s="11" t="s">
        <v>116</v>
      </c>
      <c r="G28" s="12" t="str">
        <f t="shared" si="0"/>
        <v>代表取締役　鈴木　潤悦</v>
      </c>
    </row>
    <row r="29" spans="1:7" x14ac:dyDescent="0.2">
      <c r="A29" s="10" t="s">
        <v>45</v>
      </c>
      <c r="B29" s="27" t="s">
        <v>154</v>
      </c>
      <c r="C29" s="11" t="s">
        <v>120</v>
      </c>
      <c r="D29" s="11" t="s">
        <v>118</v>
      </c>
      <c r="E29" s="11" t="s">
        <v>71</v>
      </c>
      <c r="F29" s="11" t="s">
        <v>119</v>
      </c>
      <c r="G29" s="12" t="str">
        <f t="shared" si="0"/>
        <v>代表取締役　佐伯　猛</v>
      </c>
    </row>
    <row r="30" spans="1:7" x14ac:dyDescent="0.2">
      <c r="A30" s="10" t="s">
        <v>46</v>
      </c>
      <c r="B30" s="27" t="s">
        <v>154</v>
      </c>
      <c r="C30" s="11" t="s">
        <v>120</v>
      </c>
      <c r="D30" s="11" t="s">
        <v>118</v>
      </c>
      <c r="E30" s="11" t="s">
        <v>71</v>
      </c>
      <c r="F30" s="11" t="s">
        <v>119</v>
      </c>
      <c r="G30" s="12" t="str">
        <f t="shared" si="0"/>
        <v>代表取締役　佐伯　猛</v>
      </c>
    </row>
    <row r="31" spans="1:7" x14ac:dyDescent="0.2">
      <c r="A31" s="10" t="s">
        <v>47</v>
      </c>
      <c r="B31" s="27" t="s">
        <v>154</v>
      </c>
      <c r="C31" s="11" t="s">
        <v>117</v>
      </c>
      <c r="D31" s="11" t="s">
        <v>115</v>
      </c>
      <c r="E31" s="11" t="s">
        <v>71</v>
      </c>
      <c r="F31" s="11" t="s">
        <v>116</v>
      </c>
      <c r="G31" s="12" t="str">
        <f t="shared" si="0"/>
        <v>代表取締役　鈴木　潤悦</v>
      </c>
    </row>
    <row r="32" spans="1:7" x14ac:dyDescent="0.2">
      <c r="A32" s="10" t="s">
        <v>48</v>
      </c>
      <c r="B32" s="27" t="s">
        <v>154</v>
      </c>
      <c r="C32" s="11" t="s">
        <v>122</v>
      </c>
      <c r="D32" s="11" t="s">
        <v>121</v>
      </c>
      <c r="E32" s="11" t="s">
        <v>71</v>
      </c>
      <c r="F32" s="11" t="s">
        <v>188</v>
      </c>
      <c r="G32" s="12" t="str">
        <f t="shared" si="0"/>
        <v>代表取締役　田中　直人</v>
      </c>
    </row>
    <row r="33" spans="1:7" x14ac:dyDescent="0.2">
      <c r="A33" s="10" t="s">
        <v>49</v>
      </c>
      <c r="B33" s="27" t="s">
        <v>154</v>
      </c>
      <c r="C33" s="11" t="s">
        <v>120</v>
      </c>
      <c r="D33" s="11" t="s">
        <v>118</v>
      </c>
      <c r="E33" s="11" t="s">
        <v>71</v>
      </c>
      <c r="F33" s="11" t="s">
        <v>119</v>
      </c>
      <c r="G33" s="12" t="str">
        <f t="shared" si="0"/>
        <v>代表取締役　佐伯　猛</v>
      </c>
    </row>
    <row r="34" spans="1:7" x14ac:dyDescent="0.2">
      <c r="A34" s="10" t="s">
        <v>50</v>
      </c>
      <c r="B34" s="27" t="s">
        <v>154</v>
      </c>
      <c r="C34" s="11" t="s">
        <v>125</v>
      </c>
      <c r="D34" s="11" t="s">
        <v>123</v>
      </c>
      <c r="E34" s="11" t="s">
        <v>71</v>
      </c>
      <c r="F34" s="11" t="s">
        <v>124</v>
      </c>
      <c r="G34" s="12" t="str">
        <f t="shared" si="0"/>
        <v>代表取締役　田邉　恒一</v>
      </c>
    </row>
    <row r="35" spans="1:7" x14ac:dyDescent="0.2">
      <c r="A35" s="10" t="s">
        <v>51</v>
      </c>
      <c r="B35" s="27" t="s">
        <v>154</v>
      </c>
      <c r="C35" s="11" t="s">
        <v>128</v>
      </c>
      <c r="D35" s="11" t="s">
        <v>126</v>
      </c>
      <c r="E35" s="11" t="s">
        <v>64</v>
      </c>
      <c r="F35" s="11" t="s">
        <v>127</v>
      </c>
      <c r="G35" s="12" t="str">
        <f t="shared" si="0"/>
        <v>理事長　後藤　伸太郎</v>
      </c>
    </row>
    <row r="36" spans="1:7" x14ac:dyDescent="0.2">
      <c r="A36" s="10" t="s">
        <v>52</v>
      </c>
      <c r="B36" s="27" t="s">
        <v>154</v>
      </c>
      <c r="C36" s="11" t="s">
        <v>132</v>
      </c>
      <c r="D36" s="11" t="s">
        <v>129</v>
      </c>
      <c r="E36" s="11" t="s">
        <v>130</v>
      </c>
      <c r="F36" s="11" t="s">
        <v>131</v>
      </c>
      <c r="G36" s="12" t="str">
        <f t="shared" si="0"/>
        <v>代表取締役　田村　篤司</v>
      </c>
    </row>
    <row r="37" spans="1:7" x14ac:dyDescent="0.2">
      <c r="A37" s="10" t="s">
        <v>53</v>
      </c>
      <c r="B37" s="27" t="s">
        <v>154</v>
      </c>
      <c r="C37" s="11" t="s">
        <v>117</v>
      </c>
      <c r="D37" s="11" t="s">
        <v>115</v>
      </c>
      <c r="E37" s="11" t="s">
        <v>71</v>
      </c>
      <c r="F37" s="11" t="s">
        <v>116</v>
      </c>
      <c r="G37" s="12" t="str">
        <f t="shared" si="0"/>
        <v>代表取締役　鈴木　潤悦</v>
      </c>
    </row>
    <row r="38" spans="1:7" x14ac:dyDescent="0.2">
      <c r="A38" s="10" t="s">
        <v>54</v>
      </c>
      <c r="B38" s="27" t="s">
        <v>146</v>
      </c>
      <c r="D38" s="11" t="s">
        <v>133</v>
      </c>
      <c r="E38" s="11" t="s">
        <v>134</v>
      </c>
      <c r="F38" s="11" t="s">
        <v>135</v>
      </c>
      <c r="G38" s="12" t="str">
        <f t="shared" si="0"/>
        <v>役職不明　東　薫</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補助金交付請求書</vt:lpstr>
      <vt:lpstr>概算払・前金払請求書</vt:lpstr>
      <vt:lpstr>交付決定通知</vt:lpstr>
      <vt:lpstr>請求書【交付決定】</vt:lpstr>
      <vt:lpstr>請求書【確定】</vt:lpstr>
      <vt:lpstr>交付決定・確定額一覧</vt:lpstr>
      <vt:lpstr>日付・番号</vt:lpstr>
      <vt:lpstr>施設情報一覧_R07市内特定教育・保育施設一覧より転記</vt:lpstr>
      <vt:lpstr>概算払・前金払請求書!Print_Area</vt:lpstr>
      <vt:lpstr>交付決定通知!Print_Area</vt:lpstr>
      <vt:lpstr>請求書【確定】!Print_Area</vt:lpstr>
      <vt:lpstr>請求書【交付決定】!Print_Area</vt:lpstr>
      <vt:lpstr>補助金交付請求書!Print_Area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2026-09-14T06:23:34Z</dcterms:modified>
</cp:coreProperties>
</file>