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s="1"/>
  <c r="BW35" i="9" s="1"/>
  <c r="BW36" i="9" s="1"/>
  <c r="BW37" i="9" s="1"/>
  <c r="BW38" i="9" s="1"/>
  <c r="BW39" i="9" s="1"/>
  <c r="BW40" i="9" s="1"/>
  <c r="BW41" i="9" s="1"/>
  <c r="BW42" i="9" s="1"/>
  <c r="BE34" i="9"/>
  <c r="CO34" i="9" l="1"/>
  <c r="CO35" i="9" s="1"/>
  <c r="CO36" i="9" s="1"/>
</calcChain>
</file>

<file path=xl/sharedStrings.xml><?xml version="1.0" encoding="utf-8"?>
<sst xmlns="http://schemas.openxmlformats.org/spreadsheetml/2006/main" count="1017" uniqueCount="572">
  <si>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</si>
  <si>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</si>
  <si>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</si>
  <si>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</si>
  <si>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</si>
  <si>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</si>
  <si>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</si>
  <si>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</si>
  <si>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</si>
  <si>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</si>
  <si>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</si>
  <si>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</si>
  <si>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</si>
  <si>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</si>
  <si>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</si>
  <si>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</si>
  <si>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</si>
  <si>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</si>
  <si>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</si>
  <si>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</si>
  <si>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</si>
  <si>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</si>
  <si>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</si>
  <si>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</si>
  <si>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</si>
  <si>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</si>
  <si>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</si>
  <si>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</si>
  <si>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</si>
  <si>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</si>
  <si>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</si>
  <si>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</si>
  <si>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</si>
  <si>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</si>
  <si>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</si>
  <si>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</si>
  <si>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</si>
  <si>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</si>
  <si>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</si>
  <si>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</si>
  <si>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</si>
  <si>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</si>
  <si>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</si>
  <si>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</si>
  <si>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</si>
  <si>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</si>
  <si>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</si>
  <si>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</si>
  <si>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</si>
  <si>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</si>
  <si>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</si>
  <si>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</si>
  <si>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</si>
  <si>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</si>
  <si>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</si>
  <si>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</si>
  <si>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</si>
  <si>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</si>
  <si>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</si>
  <si>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</si>
  <si>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</si>
  <si>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</si>
  <si>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</si>
  <si>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</si>
  <si>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</si>
  <si>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</si>
  <si>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</si>
  <si>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</si>
  <si>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</si>
  <si>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</si>
  <si>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</si>
  <si>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</si>
  <si>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</si>
  <si>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</si>
  <si>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</si>
  <si>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</si>
  <si>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</si>
  <si>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</si>
  <si>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</si>
  <si>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</si>
  <si>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</si>
  <si>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</si>
  <si>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</si>
  <si>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</si>
  <si>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</si>
  <si>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</si>
  <si>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</si>
  <si>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</si>
  <si>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</si>
  <si>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</si>
  <si>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</si>
  <si>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</si>
  <si>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</si>
  <si>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</si>
  <si>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</si>
  <si>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</si>
  <si>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</si>
  <si>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</si>
  <si>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</si>
  <si>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</si>
  <si>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</si>
  <si>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</si>
  <si>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</si>
  <si>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</si>
  <si>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</si>
  <si>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</si>
  <si>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</si>
  <si>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</si>
  <si>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</si>
  <si>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</si>
  <si>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</si>
  <si>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</si>
  <si>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</si>
  <si>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</si>
  <si>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</si>
  <si>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</si>
  <si>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</si>
  <si>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</si>
  <si>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</si>
  <si>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</si>
  <si>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</si>
  <si>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</si>
  <si>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</si>
  <si>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</si>
  <si>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</si>
  <si>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</si>
  <si>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</si>
  <si>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</si>
  <si>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</si>
  <si>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</si>
  <si>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</si>
  <si>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</si>
  <si>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</si>
  <si>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</si>
  <si>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</si>
  <si>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</si>
  <si>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</si>
  <si>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</si>
  <si>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</si>
  <si>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</si>
  <si>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</si>
  <si>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</si>
  <si>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</si>
  <si>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</si>
  <si>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</si>
  <si>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</si>
  <si>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</si>
  <si>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</si>
  <si>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</si>
  <si>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</si>
  <si>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</si>
  <si>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</si>
  <si>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</si>
  <si>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</si>
  <si>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</si>
  <si>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</si>
  <si>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</si>
  <si>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</si>
  <si>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</si>
  <si>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</si>
  <si>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</si>
  <si>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</si>
  <si>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</si>
  <si>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</si>
  <si>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</si>
  <si>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</si>
  <si>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</si>
  <si>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</si>
  <si>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</si>
  <si>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</si>
  <si>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</si>
  <si>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</si>
  <si>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</si>
  <si>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</si>
  <si>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</si>
  <si>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</si>
  <si>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</si>
  <si>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</si>
  <si>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</si>
  <si>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</si>
  <si>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</si>
  <si>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</si>
  <si>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</si>
  <si>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</si>
  <si>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</si>
  <si>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</si>
  <si>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</si>
  <si>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</si>
  <si>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</si>
  <si>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</si>
  <si>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</si>
  <si>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</si>
  <si>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</si>
  <si>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</si>
  <si>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</si>
  <si>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</si>
  <si>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</si>
  <si>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千葉県習志野市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</si>
  <si>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</si>
  <si>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</si>
  <si>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</si>
  <si>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</si>
  <si>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</si>
  <si>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</si>
  <si>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</si>
  <si>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</si>
  <si>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</si>
  <si>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</si>
  <si>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</si>
  <si>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</si>
  <si>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</si>
  <si>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</si>
  <si>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</si>
  <si>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</si>
  <si>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</si>
  <si>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</si>
  <si>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</si>
  <si>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</si>
  <si>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</si>
  <si>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</si>
  <si>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</si>
  <si>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</si>
  <si>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</si>
  <si>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</si>
  <si>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</si>
  <si>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</si>
  <si>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</si>
  <si>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</si>
  <si>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</si>
  <si>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</si>
  <si>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</si>
  <si>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</si>
  <si>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</si>
  <si>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</si>
  <si>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</si>
  <si>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</si>
  <si>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</si>
  <si>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</si>
  <si>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</si>
  <si>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</si>
  <si>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</si>
  <si>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</si>
  <si>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</si>
  <si>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</si>
  <si>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</si>
  <si>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</si>
  <si>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</si>
  <si>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</si>
  <si>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</si>
  <si>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</si>
  <si>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</si>
  <si>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</si>
  <si>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</si>
  <si>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</si>
  <si>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</si>
  <si>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</si>
  <si>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</si>
  <si>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</si>
  <si>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</si>
  <si>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</si>
  <si>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</si>
  <si>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</si>
  <si>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</si>
  <si>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</si>
  <si>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</si>
  <si>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</si>
  <si>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</si>
  <si>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</si>
  <si>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</si>
  <si>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</si>
  <si>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</si>
  <si>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</si>
  <si>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</si>
  <si>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</si>
  <si>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</si>
  <si>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</si>
  <si>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</si>
  <si>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</si>
  <si>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</si>
  <si>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</si>
  <si>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</si>
  <si>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</si>
  <si>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</si>
  <si>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</si>
  <si>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</si>
  <si>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</si>
  <si>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</si>
  <si>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</si>
  <si>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</si>
  <si>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</si>
  <si>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</si>
  <si>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</si>
  <si>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</si>
  <si>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</si>
  <si>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</si>
  <si>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</si>
  <si>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</si>
  <si>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</si>
  <si>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</si>
  <si>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</si>
  <si>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</si>
  <si>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</si>
  <si>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</si>
  <si>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</si>
  <si>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</si>
  <si>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</si>
  <si>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</si>
  <si>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</si>
  <si>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</si>
  <si>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</si>
  <si>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</si>
  <si>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</si>
  <si>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</si>
  <si>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</si>
  <si>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</si>
  <si>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</si>
  <si>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</si>
  <si>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</si>
  <si>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</si>
  <si>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</si>
  <si>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</si>
  <si>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</si>
  <si>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</si>
  <si>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</si>
  <si>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</si>
  <si>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</si>
  <si>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</si>
  <si>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</si>
  <si>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</si>
  <si>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</si>
  <si>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</si>
  <si>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</si>
  <si>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</si>
  <si>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</si>
  <si>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</si>
  <si>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</si>
  <si>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</si>
  <si>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</si>
  <si>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</si>
  <si>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</si>
  <si>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</si>
  <si>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</si>
  <si>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</si>
  <si>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</si>
  <si>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</si>
  <si>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</si>
  <si>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千葉県習志野市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</si>
  <si>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</si>
  <si>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</si>
  <si>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</si>
  <si>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</si>
  <si>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</si>
  <si>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</si>
  <si>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</si>
  <si>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</si>
  <si>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</si>
  <si>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</si>
  <si>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</si>
  <si>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</si>
  <si>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</si>
  <si>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</si>
  <si>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</si>
  <si>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</si>
  <si>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</si>
  <si>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</si>
  <si>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</si>
  <si>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</si>
  <si>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</si>
  <si>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</si>
  <si>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</si>
  <si>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</si>
  <si>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</si>
  <si>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</si>
  <si>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</si>
  <si>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</si>
  <si>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</si>
  <si>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</si>
  <si>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</si>
  <si>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</si>
  <si>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</si>
  <si>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</si>
  <si>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</si>
  <si>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</si>
  <si>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</si>
  <si>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</si>
  <si>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</si>
  <si>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</si>
  <si>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</si>
  <si>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</si>
  <si>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</si>
  <si>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</si>
  <si>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</si>
  <si>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</si>
  <si>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</si>
  <si>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</si>
  <si>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</si>
  <si>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</si>
  <si>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</si>
  <si>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</si>
  <si>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</si>
  <si>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</si>
  <si>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</si>
  <si>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</si>
  <si>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</si>
  <si>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</si>
  <si>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</si>
  <si>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</si>
  <si>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</si>
  <si>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</si>
  <si>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</si>
  <si>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</si>
  <si>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</si>
  <si>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</si>
  <si>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</si>
  <si>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</si>
  <si>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</si>
  <si>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</si>
  <si>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</si>
  <si>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</si>
  <si>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</si>
  <si>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</si>
  <si>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</si>
  <si>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</si>
  <si>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</si>
  <si>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</si>
  <si>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</si>
  <si>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</si>
  <si>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</si>
  <si>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</si>
  <si>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</si>
  <si>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</si>
  <si>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</si>
  <si>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</si>
  <si>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</si>
  <si>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</si>
  <si>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</si>
  <si>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</si>
  <si>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</si>
  <si>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</si>
  <si>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</si>
  <si>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</si>
  <si>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</si>
  <si>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</si>
  <si>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</si>
  <si>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</si>
  <si>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</si>
  <si>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</si>
  <si>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</si>
  <si>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</si>
  <si>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</si>
  <si>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</si>
  <si>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</si>
  <si>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</si>
  <si>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</si>
  <si>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</si>
  <si>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</si>
  <si>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</si>
  <si>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</si>
  <si>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</si>
  <si>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</si>
  <si>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</si>
  <si>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</si>
  <si>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</si>
  <si>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</si>
  <si>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</si>
  <si>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</si>
  <si>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</si>
  <si>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</si>
  <si>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</si>
  <si>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</si>
  <si>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</si>
  <si>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</si>
  <si>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</si>
  <si>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</si>
  <si>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</si>
  <si>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</si>
  <si>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</si>
  <si>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</si>
  <si>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</si>
  <si>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</si>
  <si>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</si>
  <si>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</si>
  <si>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</si>
  <si>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</si>
  <si>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</si>
  <si>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</si>
  <si>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</si>
  <si>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</si>
  <si>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</si>
  <si>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</si>
  <si>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</si>
  <si>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</si>
  <si>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</si>
  <si>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</si>
  <si>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</si>
  <si>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</si>
  <si>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</si>
  <si>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</si>
  <si>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</si>
  <si>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</si>
  <si>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</si>
  <si>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</si>
  <si>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</si>
  <si>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</si>
  <si>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</si>
  <si>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</si>
  <si>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</si>
  <si>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</si>
  <si>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</si>
  <si>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</si>
  <si>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</si>
  <si>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</si>
  <si>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</si>
  <si>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</si>
  <si>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</si>
  <si>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</si>
  <si>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</si>
  <si>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</si>
  <si>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</si>
  <si>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</si>
  <si>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</si>
  <si>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</si>
  <si>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</si>
  <si>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4.96</t>
  </si>
  <si>
    <t>▲ 5.12</t>
  </si>
  <si>
    <t>▲ 3.10</t>
  </si>
  <si>
    <t>▲ 6.21</t>
  </si>
  <si>
    <t>水道事業会計</t>
  </si>
  <si>
    <t>ガス事業会計</t>
  </si>
  <si>
    <t>一般会計</t>
  </si>
  <si>
    <t>介護保険特別会計</t>
  </si>
  <si>
    <t>国民健康保険特別会計</t>
  </si>
  <si>
    <t>後期高齢者医療特別会計</t>
  </si>
  <si>
    <t>公共下水道事業特別会計</t>
  </si>
  <si>
    <t>その他会計（赤字）</t>
  </si>
  <si>
    <t>その他会計（黒字）</t>
  </si>
  <si>
    <t>‐</t>
    <phoneticPr fontId="2"/>
  </si>
  <si>
    <t>‐</t>
    <phoneticPr fontId="2"/>
  </si>
  <si>
    <t>‐</t>
    <phoneticPr fontId="2"/>
  </si>
  <si>
    <t>‐</t>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</si>
  <si>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</si>
  <si>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</si>
  <si>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</si>
  <si>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t>
    <phoneticPr fontId="2"/>
  </si>
  <si>
    <t>‐</t>
    <phoneticPr fontId="2"/>
  </si>
  <si>
    <t>‐</t>
    <phoneticPr fontId="2"/>
  </si>
  <si>
    <t>千葉県市町村総合事務組合</t>
    <rPh sb="0" eb="3">
      <t>チバケン</t>
    </rPh>
    <rPh sb="3" eb="6">
      <t>シチョウソン</t>
    </rPh>
    <rPh sb="6" eb="8">
      <t>ソウゴウ</t>
    </rPh>
    <rPh sb="8" eb="10">
      <t>ジム</t>
    </rPh>
    <rPh sb="10" eb="12">
      <t>クミアイ</t>
    </rPh>
    <phoneticPr fontId="2"/>
  </si>
  <si>
    <t>‐</t>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</si>
  <si>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</si>
  <si>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千葉県競馬組合（一般会計）</t>
    <rPh sb="0" eb="3">
      <t>チバケン</t>
    </rPh>
    <rPh sb="3" eb="5">
      <t>ケイバ</t>
    </rPh>
    <rPh sb="5" eb="7">
      <t>クミアイ</t>
    </rPh>
    <rPh sb="8" eb="10">
      <t>イッパン</t>
    </rPh>
    <rPh sb="10" eb="12">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</si>
  <si>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</si>
  <si>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</si>
  <si>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</si>
  <si>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</si>
  <si>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ミズ</t>
    </rPh>
    <rPh sb="15" eb="17">
      <t>キョウキュウ</t>
    </rPh>
    <rPh sb="17" eb="19">
      <t>ジギョウ</t>
    </rPh>
    <rPh sb="19" eb="21">
      <t>カイケイ</t>
    </rPh>
    <phoneticPr fontId="2"/>
  </si>
  <si>
    <t>四市複合事務組合（一般会計）</t>
    <rPh sb="0" eb="2">
      <t>ヨンシ</t>
    </rPh>
    <rPh sb="2" eb="4">
      <t>フクゴウ</t>
    </rPh>
    <rPh sb="4" eb="6">
      <t>ジム</t>
    </rPh>
    <rPh sb="6" eb="8">
      <t>クミアイ</t>
    </rPh>
    <rPh sb="9" eb="11">
      <t>イッパン</t>
    </rPh>
    <rPh sb="11" eb="13">
      <t>カイケイ</t>
    </rPh>
    <phoneticPr fontId="2"/>
  </si>
  <si>
    <t>‐</t>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</si>
  <si>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</si>
  <si>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</si>
  <si>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</si>
  <si>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</si>
  <si>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</si>
  <si>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有形固定資産減価償却率はどちらも類似団体より高い水準となっています。更新及び維持補修等することで有形固定資産減価償却率は低下しますが、施設整備のために借り入れた地方債の償還が将来負担比率を押し上げることとなるため、バランスを勘案しつつ、公共施設再生計画に基づく施設の更新、統廃合、長寿命化等に取り組んでいきます。</t>
    <rPh sb="1" eb="2">
      <t>ホン</t>
    </rPh>
    <rPh sb="2" eb="3">
      <t>シ</t>
    </rPh>
    <rPh sb="4" eb="6">
      <t>ショウライ</t>
    </rPh>
    <rPh sb="6" eb="8">
      <t>フタン</t>
    </rPh>
    <rPh sb="8" eb="10">
      <t>ヒリツ</t>
    </rPh>
    <rPh sb="11" eb="13">
      <t>ユウケイ</t>
    </rPh>
    <rPh sb="13" eb="15">
      <t>コテイ</t>
    </rPh>
    <rPh sb="15" eb="17">
      <t>シサン</t>
    </rPh>
    <rPh sb="17" eb="19">
      <t>ゲンカ</t>
    </rPh>
    <rPh sb="19" eb="21">
      <t>ショウキャク</t>
    </rPh>
    <rPh sb="21" eb="22">
      <t>リツ</t>
    </rPh>
    <rPh sb="27" eb="29">
      <t>ルイジ</t>
    </rPh>
    <rPh sb="29" eb="31">
      <t>ダンタイ</t>
    </rPh>
    <rPh sb="33" eb="34">
      <t>タカ</t>
    </rPh>
    <rPh sb="35" eb="37">
      <t>スイジュン</t>
    </rPh>
    <rPh sb="45" eb="47">
      <t>コウシン</t>
    </rPh>
    <rPh sb="47" eb="48">
      <t>オヨ</t>
    </rPh>
    <rPh sb="49" eb="51">
      <t>イジ</t>
    </rPh>
    <rPh sb="51" eb="53">
      <t>ホシュウ</t>
    </rPh>
    <rPh sb="53" eb="54">
      <t>トウ</t>
    </rPh>
    <rPh sb="59" eb="61">
      <t>ユウケイ</t>
    </rPh>
    <rPh sb="61" eb="63">
      <t>コテイ</t>
    </rPh>
    <rPh sb="63" eb="65">
      <t>シサン</t>
    </rPh>
    <rPh sb="65" eb="67">
      <t>ゲンカ</t>
    </rPh>
    <rPh sb="67" eb="69">
      <t>ショウキャク</t>
    </rPh>
    <rPh sb="69" eb="70">
      <t>リツ</t>
    </rPh>
    <rPh sb="71" eb="73">
      <t>テイカ</t>
    </rPh>
    <rPh sb="78" eb="80">
      <t>シセツ</t>
    </rPh>
    <rPh sb="80" eb="82">
      <t>セイビ</t>
    </rPh>
    <rPh sb="86" eb="87">
      <t>カ</t>
    </rPh>
    <rPh sb="88" eb="89">
      <t>イ</t>
    </rPh>
    <rPh sb="91" eb="93">
      <t>チホウ</t>
    </rPh>
    <rPh sb="93" eb="94">
      <t>サイ</t>
    </rPh>
    <rPh sb="95" eb="97">
      <t>ショウカン</t>
    </rPh>
    <rPh sb="98" eb="100">
      <t>ショウライ</t>
    </rPh>
    <rPh sb="100" eb="102">
      <t>フタン</t>
    </rPh>
    <rPh sb="102" eb="104">
      <t>ヒリツ</t>
    </rPh>
    <rPh sb="105" eb="106">
      <t>オ</t>
    </rPh>
    <rPh sb="107" eb="108">
      <t>ア</t>
    </rPh>
    <rPh sb="123" eb="125">
      <t>カンアン</t>
    </rPh>
    <rPh sb="129" eb="131">
      <t>コウキョウ</t>
    </rPh>
    <rPh sb="131" eb="133">
      <t>シセツ</t>
    </rPh>
    <rPh sb="133" eb="135">
      <t>サイセイ</t>
    </rPh>
    <rPh sb="135" eb="137">
      <t>ケイカク</t>
    </rPh>
    <rPh sb="138" eb="139">
      <t>モト</t>
    </rPh>
    <rPh sb="141" eb="143">
      <t>シセツ</t>
    </rPh>
    <rPh sb="144" eb="146">
      <t>コウシン</t>
    </rPh>
    <rPh sb="147" eb="150">
      <t>トウハイゴウ</t>
    </rPh>
    <rPh sb="151" eb="152">
      <t>チョウ</t>
    </rPh>
    <rPh sb="152" eb="155">
      <t>ジュミョウカ</t>
    </rPh>
    <rPh sb="155" eb="156">
      <t>トウ</t>
    </rPh>
    <rPh sb="157" eb="158">
      <t>ト</t>
    </rPh>
    <rPh sb="159" eb="160">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</si>
  <si>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</si>
  <si>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</si>
  <si>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</si>
  <si>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</si>
  <si>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</si>
  <si>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</si>
  <si>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</si>
  <si>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</si>
  <si>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老朽化した公共施設の再生に伴い、地方債残高及び債務負担行為に基づく支出予定額が増加したことにより増加しました。実質公債費比率は減少傾向にありますが、将来負担比率と同様に公共施設再生の取り組みの中で増加していくことが見込まれます。そのため、これまで以上に将来に渡って持続可能な行財政運営が可能となるよう財源の確保や公共施設の更新等による財政負担の軽減、平準化を図っていく必要があります。</t>
    <rPh sb="1" eb="3">
      <t>ショウライ</t>
    </rPh>
    <rPh sb="3" eb="5">
      <t>フタン</t>
    </rPh>
    <rPh sb="5" eb="7">
      <t>ヒリツ</t>
    </rPh>
    <rPh sb="9" eb="12">
      <t>ロウキュウカ</t>
    </rPh>
    <rPh sb="14" eb="16">
      <t>コウキョウ</t>
    </rPh>
    <rPh sb="16" eb="18">
      <t>シセツ</t>
    </rPh>
    <rPh sb="19" eb="21">
      <t>サイセイ</t>
    </rPh>
    <rPh sb="22" eb="23">
      <t>トモナ</t>
    </rPh>
    <rPh sb="25" eb="27">
      <t>チホウ</t>
    </rPh>
    <rPh sb="27" eb="28">
      <t>サイ</t>
    </rPh>
    <rPh sb="28" eb="30">
      <t>ザンダカ</t>
    </rPh>
    <rPh sb="30" eb="31">
      <t>オヨ</t>
    </rPh>
    <rPh sb="32" eb="34">
      <t>サイム</t>
    </rPh>
    <rPh sb="34" eb="36">
      <t>フタン</t>
    </rPh>
    <rPh sb="36" eb="38">
      <t>コウイ</t>
    </rPh>
    <rPh sb="39" eb="40">
      <t>モト</t>
    </rPh>
    <rPh sb="42" eb="44">
      <t>シシュツ</t>
    </rPh>
    <rPh sb="44" eb="46">
      <t>ヨテイ</t>
    </rPh>
    <rPh sb="46" eb="47">
      <t>ガク</t>
    </rPh>
    <rPh sb="48" eb="50">
      <t>ゾウカ</t>
    </rPh>
    <rPh sb="57" eb="59">
      <t>ゾウカ</t>
    </rPh>
    <rPh sb="64" eb="66">
      <t>ジッシツ</t>
    </rPh>
    <rPh sb="66" eb="69">
      <t>コウサイヒ</t>
    </rPh>
    <rPh sb="69" eb="71">
      <t>ヒリツ</t>
    </rPh>
    <rPh sb="72" eb="74">
      <t>ゲンショウ</t>
    </rPh>
    <rPh sb="74" eb="76">
      <t>ケイコウ</t>
    </rPh>
    <rPh sb="83" eb="85">
      <t>ショウライ</t>
    </rPh>
    <rPh sb="85" eb="87">
      <t>フタン</t>
    </rPh>
    <rPh sb="87" eb="89">
      <t>ヒリツ</t>
    </rPh>
    <rPh sb="90" eb="92">
      <t>ドウヨウ</t>
    </rPh>
    <rPh sb="93" eb="95">
      <t>コウキョウ</t>
    </rPh>
    <rPh sb="95" eb="97">
      <t>シセツ</t>
    </rPh>
    <rPh sb="97" eb="99">
      <t>サイセイ</t>
    </rPh>
    <rPh sb="100" eb="101">
      <t>ト</t>
    </rPh>
    <rPh sb="102" eb="103">
      <t>ク</t>
    </rPh>
    <rPh sb="105" eb="106">
      <t>ナカ</t>
    </rPh>
    <rPh sb="107" eb="109">
      <t>ゾウカ</t>
    </rPh>
    <rPh sb="116" eb="118">
      <t>ミコミ</t>
    </rPh>
    <rPh sb="132" eb="134">
      <t>イジョウ</t>
    </rPh>
    <rPh sb="135" eb="137">
      <t>ショウライ</t>
    </rPh>
    <rPh sb="138" eb="139">
      <t>ワタ</t>
    </rPh>
    <rPh sb="141" eb="143">
      <t>ジゾク</t>
    </rPh>
    <rPh sb="143" eb="145">
      <t>カノウ</t>
    </rPh>
    <rPh sb="146" eb="149">
      <t>ギョウザイセイ</t>
    </rPh>
    <rPh sb="149" eb="151">
      <t>ウンエイ</t>
    </rPh>
    <rPh sb="152" eb="154">
      <t>カノウ</t>
    </rPh>
    <rPh sb="159" eb="161">
      <t>ザイゲン</t>
    </rPh>
    <rPh sb="162" eb="164">
      <t>カクホ</t>
    </rPh>
    <rPh sb="165" eb="167">
      <t>コウキョウ</t>
    </rPh>
    <rPh sb="167" eb="169">
      <t>シセツ</t>
    </rPh>
    <rPh sb="170" eb="172">
      <t>コウシン</t>
    </rPh>
    <rPh sb="172" eb="173">
      <t>トウ</t>
    </rPh>
    <rPh sb="176" eb="178">
      <t>ザイセイ</t>
    </rPh>
    <rPh sb="178" eb="180">
      <t>フタン</t>
    </rPh>
    <rPh sb="181" eb="183">
      <t>ケイゲン</t>
    </rPh>
    <rPh sb="184" eb="185">
      <t>タイラ</t>
    </rPh>
    <rPh sb="188" eb="189">
      <t>ハカ</t>
    </rPh>
    <rPh sb="193" eb="1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</si>
</sst>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0986-4FF6-A94B-DD6A01F761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34330</c:v>
                </c:pt>
                <c:pt idx="1">
                  <c:v>39701</c:v>
                </c:pt>
                <c:pt idx="2">
                  <c:v>36787</c:v>
                </c:pt>
                <c:pt idx="3">
                  <c:v>34391</c:v>
                </c:pt>
                <c:pt idx="4">
                  <c:v>57198</c:v>
                </c:pt>
              </c:numCache>
            </c:numRef>
          </c:val>
          <c:smooth val="0"/>
          <c:extLst xmlns:c16r2="http://schemas.microsoft.com/office/drawing/2015/06/chart">
            <c:ext xmlns:c16="http://schemas.microsoft.com/office/drawing/2014/chart" uri="{C3380CC4-5D6E-409C-BE32-E72D297353CC}">
              <c16:uniqueId val="{00000001-0986-4FF6-A94B-DD6A01F761D4}"/>
            </c:ext>
          </c:extLst>
        </c:ser>
        <c:dLbls>
          <c:showLegendKey val="0"/>
          <c:showVal val="0"/>
          <c:showCatName val="0"/>
          <c:showSerName val="0"/>
          <c:showPercent val="0"/>
          <c:showBubbleSize val="0"/>
        </c:dLbls>
        <c:marker val="1"/>
        <c:smooth val="0"/>
        <c:axId val="92624768"/>
        <c:axId val="92626944"/>
      </c:lineChart>
      <c:catAx>
        <c:axId val="9262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26944"/>
        <c:crosses val="autoZero"/>
        <c:auto val="1"/>
        <c:lblAlgn val="ctr"/>
        <c:lblOffset val="100"/>
        <c:tickLblSkip val="1"/>
        <c:tickMarkSkip val="1"/>
        <c:noMultiLvlLbl val="0"/>
      </c:catAx>
      <c:valAx>
        <c:axId val="92626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2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9.02</c:v>
                </c:pt>
                <c:pt idx="1">
                  <c:v>8.32</c:v>
                </c:pt>
                <c:pt idx="2">
                  <c:v>8.77</c:v>
                </c:pt>
                <c:pt idx="3">
                  <c:v>10.49</c:v>
                </c:pt>
                <c:pt idx="4">
                  <c:v>7.01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12.41</c:v>
                </c:pt>
                <c:pt idx="1">
                  <c:v>12.43</c:v>
                </c:pt>
                <c:pt idx="2">
                  <c:v>12.89</c:v>
                </c:pt>
                <c:pt idx="3">
                  <c:v>16.190000000000001</c:v>
                </c:pt>
                <c:pt idx="4">
                  <c:v>18.39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489024"/>
        <c:axId val="3149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-4.96</c:v>
                </c:pt>
                <c:pt idx="1">
                  <c:v>-5.12</c:v>
                </c:pt>
                <c:pt idx="2">
                  <c:v>-3.1</c:v>
                </c:pt>
                <c:pt idx="3">
                  <c:v>0.84</c:v>
                </c:pt>
                <c:pt idx="4">
                  <c:v>-6.21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489024"/>
        <c:axId val="31491200"/>
      </c:lineChart>
      <c:catAx>
        <c:axId val="314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91200"/>
        <c:crosses val="autoZero"/>
        <c:auto val="1"/>
        <c:lblAlgn val="ctr"/>
        <c:lblOffset val="100"/>
        <c:tickLblSkip val="1"/>
        <c:tickMarkSkip val="1"/>
        <c:noMultiLvlLbl val="0"/>
      </c:catAx>
      <c:valAx>
        <c:axId val="3149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0.82</c:v>
                </c:pt>
                <c:pt idx="2">
                  <c:v>#N/A</c:v>
                </c:pt>
                <c:pt idx="3">
                  <c:v>0.76</c:v>
                </c:pt>
                <c:pt idx="4">
                  <c:v>#N/A</c:v>
                </c:pt>
                <c:pt idx="5">
                  <c:v>0.54</c:v>
                </c:pt>
                <c:pt idx="6">
                  <c:v>#N/A</c:v>
                </c:pt>
                <c:pt idx="7">
                  <c:v>0.1</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1.17</c:v>
                </c:pt>
                <c:pt idx="4">
                  <c:v>#N/A</c:v>
                </c:pt>
                <c:pt idx="5">
                  <c:v>1.18</c:v>
                </c:pt>
                <c:pt idx="6">
                  <c:v>#N/A</c:v>
                </c:pt>
                <c:pt idx="7">
                  <c:v>0.67</c:v>
                </c:pt>
                <c:pt idx="8">
                  <c:v>#N/A</c:v>
                </c:pt>
                <c:pt idx="9">
                  <c:v>0.62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9.02</c:v>
                </c:pt>
                <c:pt idx="2">
                  <c:v>#N/A</c:v>
                </c:pt>
                <c:pt idx="3">
                  <c:v>8.32</c:v>
                </c:pt>
                <c:pt idx="4">
                  <c:v>#N/A</c:v>
                </c:pt>
                <c:pt idx="5">
                  <c:v>8.77</c:v>
                </c:pt>
                <c:pt idx="6">
                  <c:v>#N/A</c:v>
                </c:pt>
                <c:pt idx="7">
                  <c:v>10.48</c:v>
                </c:pt>
                <c:pt idx="8">
                  <c:v>#N/A</c:v>
                </c:pt>
                <c:pt idx="9">
                  <c:v>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21.67</c:v>
                </c:pt>
                <c:pt idx="2">
                  <c:v>#N/A</c:v>
                </c:pt>
                <c:pt idx="3">
                  <c:v>22.56</c:v>
                </c:pt>
                <c:pt idx="4">
                  <c:v>#N/A</c:v>
                </c:pt>
                <c:pt idx="5">
                  <c:v>12.55</c:v>
                </c:pt>
                <c:pt idx="6">
                  <c:v>#N/A</c:v>
                </c:pt>
                <c:pt idx="7">
                  <c:v>12.12</c:v>
                </c:pt>
                <c:pt idx="8">
                  <c:v>#N/A</c:v>
                </c:pt>
                <c:pt idx="9">
                  <c:v>14.09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16.239999999999998</c:v>
                </c:pt>
                <c:pt idx="2">
                  <c:v>#N/A</c:v>
                </c:pt>
                <c:pt idx="3">
                  <c:v>16.440000000000001</c:v>
                </c:pt>
                <c:pt idx="4">
                  <c:v>#N/A</c:v>
                </c:pt>
                <c:pt idx="5">
                  <c:v>17.57</c:v>
                </c:pt>
                <c:pt idx="6">
                  <c:v>#N/A</c:v>
                </c:pt>
                <c:pt idx="7">
                  <c:v>18.11</c:v>
                </c:pt>
                <c:pt idx="8">
                  <c:v>#N/A</c:v>
                </c:pt>
                <c:pt idx="9">
                  <c:v>18.399999999999999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531584"/>
        <c:axId val="32533120"/>
      </c:barChart>
      <c:catAx>
        <c:axId val="3253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3120"/>
        <c:crosses val="autoZero"/>
        <c:auto val="1"/>
        <c:lblAlgn val="ctr"/>
        <c:lblOffset val="100"/>
        <c:tickLblSkip val="1"/>
        <c:tickMarkSkip val="1"/>
        <c:noMultiLvlLbl val="0"/>
      </c:catAx>
      <c:valAx>
        <c:axId val="3253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4981</c:v>
                </c:pt>
                <c:pt idx="5">
                  <c:v>4829</c:v>
                </c:pt>
                <c:pt idx="8">
                  <c:v>5098</c:v>
                </c:pt>
                <c:pt idx="11">
                  <c:v>4845</c:v>
                </c:pt>
                <c:pt idx="14">
                  <c:v>4961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1258</c:v>
                </c:pt>
                <c:pt idx="3">
                  <c:v>1508</c:v>
                </c:pt>
                <c:pt idx="6">
                  <c:v>721</c:v>
                </c:pt>
                <c:pt idx="9">
                  <c:v>865</c:v>
                </c:pt>
                <c:pt idx="12">
                  <c:v>583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c:v>
                </c:pt>
                <c:pt idx="3">
                  <c:v>23</c:v>
                </c:pt>
                <c:pt idx="6">
                  <c:v>23</c:v>
                </c:pt>
                <c:pt idx="9">
                  <c:v>22</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1663</c:v>
                </c:pt>
                <c:pt idx="3">
                  <c:v>1256</c:v>
                </c:pt>
                <c:pt idx="6">
                  <c:v>1029</c:v>
                </c:pt>
                <c:pt idx="9">
                  <c:v>1058</c:v>
                </c:pt>
                <c:pt idx="12">
                  <c:v>1073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74</c:v>
                </c:pt>
                <c:pt idx="3">
                  <c:v>80</c:v>
                </c:pt>
                <c:pt idx="6">
                  <c:v>86</c:v>
                </c:pt>
                <c:pt idx="9">
                  <c:v>92</c:v>
                </c:pt>
                <c:pt idx="12">
                  <c:v>98</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4265</c:v>
                </c:pt>
                <c:pt idx="3">
                  <c:v>4309</c:v>
                </c:pt>
                <c:pt idx="6">
                  <c:v>4199</c:v>
                </c:pt>
                <c:pt idx="9">
                  <c:v>3673</c:v>
                </c:pt>
                <c:pt idx="12">
                  <c:v>3422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645120"/>
        <c:axId val="3264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2303</c:v>
                </c:pt>
                <c:pt idx="2">
                  <c:v>#N/A</c:v>
                </c:pt>
                <c:pt idx="3">
                  <c:v>#N/A</c:v>
                </c:pt>
                <c:pt idx="4">
                  <c:v>2347</c:v>
                </c:pt>
                <c:pt idx="5">
                  <c:v>#N/A</c:v>
                </c:pt>
                <c:pt idx="6">
                  <c:v>#N/A</c:v>
                </c:pt>
                <c:pt idx="7">
                  <c:v>960</c:v>
                </c:pt>
                <c:pt idx="8">
                  <c:v>#N/A</c:v>
                </c:pt>
                <c:pt idx="9">
                  <c:v>#N/A</c:v>
                </c:pt>
                <c:pt idx="10">
                  <c:v>865</c:v>
                </c:pt>
                <c:pt idx="11">
                  <c:v>#N/A</c:v>
                </c:pt>
                <c:pt idx="12">
                  <c:v>#N/A</c:v>
                </c:pt>
                <c:pt idx="13">
                  <c:v>235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645120"/>
        <c:axId val="32647040"/>
      </c:lineChart>
      <c:catAx>
        <c:axId val="3264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47040"/>
        <c:crosses val="autoZero"/>
        <c:auto val="1"/>
        <c:lblAlgn val="ctr"/>
        <c:lblOffset val="100"/>
        <c:tickLblSkip val="1"/>
        <c:tickMarkSkip val="1"/>
        <c:noMultiLvlLbl val="0"/>
      </c:catAx>
      <c:valAx>
        <c:axId val="3264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4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43857</c:v>
                </c:pt>
                <c:pt idx="5">
                  <c:v>43871</c:v>
                </c:pt>
                <c:pt idx="8">
                  <c:v>43431</c:v>
                </c:pt>
                <c:pt idx="11">
                  <c:v>42880</c:v>
                </c:pt>
                <c:pt idx="14">
                  <c:v>42600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11463</c:v>
                </c:pt>
                <c:pt idx="5">
                  <c:v>10509</c:v>
                </c:pt>
                <c:pt idx="8">
                  <c:v>10940</c:v>
                </c:pt>
                <c:pt idx="11">
                  <c:v>10780</c:v>
                </c:pt>
                <c:pt idx="14">
                  <c:v>10955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7274</c:v>
                </c:pt>
                <c:pt idx="5">
                  <c:v>13193</c:v>
                </c:pt>
                <c:pt idx="8">
                  <c:v>12951</c:v>
                </c:pt>
                <c:pt idx="11">
                  <c:v>13282</c:v>
                </c:pt>
                <c:pt idx="14">
                  <c:v>15844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234</c:v>
                </c:pt>
                <c:pt idx="3">
                  <c:v>273</c:v>
                </c:pt>
                <c:pt idx="6">
                  <c:v>174</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17</c:v>
                </c:pt>
                <c:pt idx="6">
                  <c:v>11</c:v>
                </c:pt>
                <c:pt idx="9">
                  <c:v>6</c:v>
                </c:pt>
                <c:pt idx="12">
                  <c:v>11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10218</c:v>
                </c:pt>
                <c:pt idx="3">
                  <c:v>9971</c:v>
                </c:pt>
                <c:pt idx="6">
                  <c:v>9718</c:v>
                </c:pt>
                <c:pt idx="9">
                  <c:v>9714</c:v>
                </c:pt>
                <c:pt idx="12">
                  <c:v>9531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171</c:v>
                </c:pt>
                <c:pt idx="3">
                  <c:v>150</c:v>
                </c:pt>
                <c:pt idx="6">
                  <c:v>128</c:v>
                </c:pt>
                <c:pt idx="9">
                  <c:v>107</c:v>
                </c:pt>
                <c:pt idx="12">
                  <c:v>500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17826</c:v>
                </c:pt>
                <c:pt idx="3">
                  <c:v>16266</c:v>
                </c:pt>
                <c:pt idx="6">
                  <c:v>13960</c:v>
                </c:pt>
                <c:pt idx="9">
                  <c:v>11697</c:v>
                </c:pt>
                <c:pt idx="12">
                  <c:v>10723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6196</c:v>
                </c:pt>
                <c:pt idx="3">
                  <c:v>4711</c:v>
                </c:pt>
                <c:pt idx="6">
                  <c:v>5106</c:v>
                </c:pt>
                <c:pt idx="9">
                  <c:v>4623</c:v>
                </c:pt>
                <c:pt idx="12">
                  <c:v>9021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39695</c:v>
                </c:pt>
                <c:pt idx="3">
                  <c:v>40109</c:v>
                </c:pt>
                <c:pt idx="6">
                  <c:v>40573</c:v>
                </c:pt>
                <c:pt idx="9">
                  <c:v>41029</c:v>
                </c:pt>
                <c:pt idx="12">
                  <c:v>44400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077888"/>
        <c:axId val="3308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11757</c:v>
                </c:pt>
                <c:pt idx="2">
                  <c:v>#N/A</c:v>
                </c:pt>
                <c:pt idx="3">
                  <c:v>#N/A</c:v>
                </c:pt>
                <c:pt idx="4">
                  <c:v>3924</c:v>
                </c:pt>
                <c:pt idx="5">
                  <c:v>#N/A</c:v>
                </c:pt>
                <c:pt idx="6">
                  <c:v>#N/A</c:v>
                </c:pt>
                <c:pt idx="7">
                  <c:v>2348</c:v>
                </c:pt>
                <c:pt idx="8">
                  <c:v>#N/A</c:v>
                </c:pt>
                <c:pt idx="9">
                  <c:v>#N/A</c:v>
                </c:pt>
                <c:pt idx="10">
                  <c:v>233</c:v>
                </c:pt>
                <c:pt idx="11">
                  <c:v>#N/A</c:v>
                </c:pt>
                <c:pt idx="12">
                  <c:v>#N/A</c:v>
                </c:pt>
                <c:pt idx="13">
                  <c:v>4787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077888"/>
        <c:axId val="33080064"/>
      </c:lineChart>
      <c:catAx>
        <c:axId val="330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080064"/>
        <c:crosses val="autoZero"/>
        <c:auto val="1"/>
        <c:lblAlgn val="ctr"/>
        <c:lblOffset val="100"/>
        <c:tickLblSkip val="1"/>
        <c:tickMarkSkip val="1"/>
        <c:noMultiLvlLbl val="0"/>
      </c:catAx>
      <c:valAx>
        <c:axId val="3308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66.599999999999994</c:v>
                </c:pt>
              </c:numCache>
            </c:numRef>
          </c:xVal>
          <c:yVal>
            <c:numRef>
              <c:f>公会計指標分析・財政指標組合せ分析表!$K$51:$O$51</c:f>
              <c:numCache>
                <c:formatCode>#,##0.0;"▲ "#,##0.0</c:formatCode>
                <c:ptCount val="5"/>
                <c:pt idx="4">
                  <c:v>17.100000000000001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55.3</c:v>
                </c:pt>
              </c:numCache>
            </c:numRef>
          </c:xVal>
          <c:yVal>
            <c:numRef>
              <c:f>公会計指標分析・財政指標組合せ分析表!$K$55:$O$55</c:f>
              <c:numCache>
                <c:formatCode>#,##0.0;"▲ "#,##0.0</c:formatCode>
                <c:ptCount val="5"/>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954432"/>
        <c:axId val="31956352"/>
      </c:scatterChart>
      <c:valAx>
        <c:axId val="31954432"/>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56352"/>
        <c:crosses val="autoZero"/>
        <c:crossBetween val="midCat"/>
      </c:valAx>
      <c:valAx>
        <c:axId val="31956352"/>
        <c:scaling>
          <c:orientation val="minMax"/>
          <c:max val="17.200000000000003"/>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54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8.9</c:v>
                </c:pt>
                <c:pt idx="2">
                  <c:v>7.1</c:v>
                </c:pt>
                <c:pt idx="3">
                  <c:v>5.2</c:v>
                </c:pt>
                <c:pt idx="4">
                  <c:v>2.5</c:v>
                </c:pt>
              </c:numCache>
            </c:numRef>
          </c:xVal>
          <c:yVal>
            <c:numRef>
              <c:f>公会計指標分析・財政指標組合せ分析表!$K$73:$O$73</c:f>
              <c:numCache>
                <c:formatCode>#,##0.0;"▲ "#,##0.0</c:formatCode>
                <c:ptCount val="5"/>
                <c:pt idx="0">
                  <c:v>44.8</c:v>
                </c:pt>
                <c:pt idx="1">
                  <c:v>14.8</c:v>
                </c:pt>
                <c:pt idx="2">
                  <c:v>8.8000000000000007</c:v>
                </c:pt>
                <c:pt idx="3">
                  <c:v>0.8</c:v>
                </c:pt>
                <c:pt idx="4">
                  <c:v>17.100000000000001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000832"/>
        <c:axId val="33011200"/>
      </c:scatterChart>
      <c:valAx>
        <c:axId val="33000832"/>
        <c:scaling>
          <c:orientation val="minMax"/>
          <c:max val="9.5"/>
          <c:min val="2.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11200"/>
        <c:crosses val="autoZero"/>
        <c:crossBetween val="midCat"/>
      </c:valAx>
      <c:valAx>
        <c:axId val="33011200"/>
        <c:scaling>
          <c:orientation val="minMax"/>
          <c:max val="5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00083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年度決算における実質公債費比率は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ポイントの減少となっています。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年度単年度実質公債費比率が、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ポイント減少したことによるもので、元利償還金等から算入公債費等を差し引いた実質公債費比率の分子が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百万円減少したためです。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年度決算における将来負担比率は、</a:t>
          </a:r>
          <a:r>
            <a:rPr kumimoji="1" lang="en-US" altLang="ja-JP" sz="1400" baseline="0">
              <a:latin typeface="ＭＳ ゴシック" pitchFamily="49" charset="-128"/>
              <a:ea typeface="ＭＳ ゴシック" pitchFamily="49" charset="-128"/>
            </a:rPr>
            <a:t>17.1</a:t>
          </a:r>
          <a:r>
            <a:rPr kumimoji="1" lang="ja-JP" altLang="en-US" sz="1400" baseline="0">
              <a:latin typeface="ＭＳ ゴシック" pitchFamily="49" charset="-128"/>
              <a:ea typeface="ＭＳ ゴシック" pitchFamily="49" charset="-128"/>
            </a:rPr>
            <a:t>％で前年度に比べ</a:t>
          </a:r>
          <a:r>
            <a:rPr kumimoji="1" lang="en-US" altLang="ja-JP" sz="1400" baseline="0">
              <a:latin typeface="ＭＳ ゴシック" pitchFamily="49" charset="-128"/>
              <a:ea typeface="ＭＳ ゴシック" pitchFamily="49" charset="-128"/>
            </a:rPr>
            <a:t>16.3</a:t>
          </a:r>
          <a:r>
            <a:rPr kumimoji="1" lang="ja-JP" altLang="en-US" sz="1400" baseline="0">
              <a:latin typeface="ＭＳ ゴシック" pitchFamily="49" charset="-128"/>
              <a:ea typeface="ＭＳ ゴシック" pitchFamily="49" charset="-128"/>
            </a:rPr>
            <a:t>ポイント増加しています。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主な要因は充当可能財源が</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7</a:t>
          </a:r>
          <a:r>
            <a:rPr kumimoji="1" lang="ja-JP" altLang="en-US" sz="1400" baseline="0">
              <a:latin typeface="ＭＳ ゴシック" pitchFamily="49" charset="-128"/>
              <a:ea typeface="ＭＳ ゴシック" pitchFamily="49" charset="-128"/>
            </a:rPr>
            <a:t>百万円増加していますが、それ以上に将来負担額が</a:t>
          </a:r>
          <a:r>
            <a:rPr kumimoji="1" lang="en-US" altLang="ja-JP" sz="1400" baseline="0">
              <a:latin typeface="ＭＳ ゴシック" pitchFamily="49" charset="-128"/>
              <a:ea typeface="ＭＳ ゴシック" pitchFamily="49" charset="-128"/>
            </a:rPr>
            <a:t>70</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千万円増加したことによるものです。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将来負担額の主な内訳としては、地方債の現在高が</a:t>
          </a:r>
          <a:r>
            <a:rPr kumimoji="1" lang="en-US" altLang="ja-JP" sz="1400" baseline="0">
              <a:latin typeface="ＭＳ ゴシック" pitchFamily="49" charset="-128"/>
              <a:ea typeface="ＭＳ ゴシック" pitchFamily="49" charset="-128"/>
            </a:rPr>
            <a:t>33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7</a:t>
          </a:r>
          <a:r>
            <a:rPr kumimoji="1" lang="ja-JP" altLang="en-US" sz="1400" baseline="0">
              <a:latin typeface="ＭＳ ゴシック" pitchFamily="49" charset="-128"/>
              <a:ea typeface="ＭＳ ゴシック" pitchFamily="49" charset="-128"/>
            </a:rPr>
            <a:t>千万円増加、債務負担行為に基づく支出予定額が</a:t>
          </a:r>
          <a:r>
            <a:rPr kumimoji="1" lang="en-US" altLang="ja-JP" sz="1400" baseline="0">
              <a:latin typeface="ＭＳ ゴシック" pitchFamily="49" charset="-128"/>
              <a:ea typeface="ＭＳ ゴシック" pitchFamily="49" charset="-128"/>
            </a:rPr>
            <a:t>43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9</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8</a:t>
          </a:r>
          <a:r>
            <a:rPr kumimoji="1" lang="ja-JP" altLang="en-US" sz="1400" baseline="0">
              <a:latin typeface="ＭＳ ゴシック" pitchFamily="49" charset="-128"/>
              <a:ea typeface="ＭＳ ゴシック" pitchFamily="49" charset="-128"/>
            </a:rPr>
            <a:t>百万円増加しています。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本市は昭和</a:t>
          </a:r>
          <a:r>
            <a:rPr kumimoji="1" lang="en-US" altLang="ja-JP" sz="1100" baseline="0">
              <a:latin typeface="ＭＳ Ｐゴシック"/>
            </a:rPr>
            <a:t>30</a:t>
          </a:r>
          <a:r>
            <a:rPr kumimoji="1" lang="ja-JP" altLang="en-US" sz="1100" baseline="0">
              <a:latin typeface="ＭＳ Ｐゴシック"/>
            </a:rPr>
            <a:t>年～</a:t>
          </a:r>
          <a:r>
            <a:rPr kumimoji="1" lang="en-US" altLang="ja-JP" sz="1100" baseline="0">
              <a:latin typeface="ＭＳ Ｐゴシック"/>
            </a:rPr>
            <a:t>50</a:t>
          </a:r>
          <a:r>
            <a:rPr kumimoji="1" lang="ja-JP" altLang="en-US" sz="1100" baseline="0">
              <a:latin typeface="ＭＳ Ｐゴシック"/>
            </a:rPr>
            <a:t>年代の高度経済成長期に</a:t>
          </a:r>
          <a:r>
            <a:rPr kumimoji="1" lang="en-US" altLang="ja-JP" sz="1100" baseline="0">
              <a:latin typeface="ＭＳ Ｐゴシック"/>
            </a:rPr>
            <a:t>2</a:t>
          </a:r>
          <a:r>
            <a:rPr kumimoji="1" lang="ja-JP" altLang="en-US" sz="1100" baseline="0">
              <a:latin typeface="ＭＳ Ｐゴシック"/>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a:t>
          </a:r>
          <a:endParaRPr kumimoji="1" lang="en-US" altLang="ja-JP" sz="1100" baseline="0">
            <a:latin typeface="ＭＳ Ｐゴシック"/>
          </a:endParaRPr>
        </a:p>
        <a:p>
          <a:r>
            <a:rPr kumimoji="1" lang="ja-JP" altLang="en-US" sz="1100" baseline="0">
              <a:latin typeface="ＭＳ Ｐゴシック"/>
            </a:rPr>
            <a:t>　そこで本市は平成</a:t>
          </a:r>
          <a:r>
            <a:rPr kumimoji="1" lang="en-US" altLang="ja-JP" sz="1100" baseline="0">
              <a:latin typeface="ＭＳ Ｐゴシック"/>
            </a:rPr>
            <a:t>26</a:t>
          </a:r>
          <a:r>
            <a:rPr kumimoji="1" lang="ja-JP" altLang="en-US" sz="1100" baseline="0">
              <a:latin typeface="ＭＳ Ｐゴシック"/>
            </a:rPr>
            <a:t>年度に「習志野市公共施設再生計画」を策定し、長期的な視点から所有する公共施設を適正に維持管理し、必要に応じて更新、統廃合、長寿命化等を行っています。</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70612</xdr:rowOff>
    </xdr:from>
    <xdr:to>
      <xdr:col>3</xdr:col>
      <xdr:colOff>1222375</xdr:colOff>
      <xdr:row>28</xdr:row>
      <xdr:rowOff>762</xdr:rowOff>
    </xdr:to>
    <xdr:sp macro="" textlink="">
      <xdr:nvSpPr>
        <xdr:cNvPr id="75" name="円/楕円 74"/>
        <xdr:cNvSpPr/>
      </xdr:nvSpPr>
      <xdr:spPr>
        <a:xfrm>
          <a:off x="4711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23639</xdr:rowOff>
    </xdr:from>
    <xdr:ext cx="405111" cy="259045"/>
    <xdr:sp macro="" textlink="">
      <xdr:nvSpPr>
        <xdr:cNvPr id="76" name="有形固定資産減価償却率該当値テキスト"/>
        <xdr:cNvSpPr txBox="1"/>
      </xdr:nvSpPr>
      <xdr:spPr>
        <a:xfrm>
          <a:off x="4813300" y="543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107459</xdr:rowOff>
    </xdr:from>
    <xdr:ext cx="405111" cy="259045"/>
    <xdr:sp macro="" textlink="">
      <xdr:nvSpPr>
        <xdr:cNvPr id="77" name="n_1aveValue有形固定資産減価償却率"/>
        <xdr:cNvSpPr txBox="1"/>
      </xdr:nvSpPr>
      <xdr:spPr>
        <a:xfrm>
          <a:off x="3836043"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80264</xdr:rowOff>
    </xdr:from>
    <xdr:to>
      <xdr:col>6</xdr:col>
      <xdr:colOff>561975</xdr:colOff>
      <xdr:row>35</xdr:row>
      <xdr:rowOff>10414</xdr:rowOff>
    </xdr:to>
    <xdr:sp macro="" textlink="">
      <xdr:nvSpPr>
        <xdr:cNvPr id="68" name="円/楕円 67"/>
        <xdr:cNvSpPr/>
      </xdr:nvSpPr>
      <xdr:spPr>
        <a:xfrm>
          <a:off x="45847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33291</xdr:rowOff>
    </xdr:from>
    <xdr:ext cx="405111" cy="259045"/>
    <xdr:sp macro="" textlink="">
      <xdr:nvSpPr>
        <xdr:cNvPr id="69" name="【道路】&#10;有形固定資産減価償却率該当値テキスト"/>
        <xdr:cNvSpPr txBox="1"/>
      </xdr:nvSpPr>
      <xdr:spPr>
        <a:xfrm>
          <a:off x="4724400" y="586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6367</xdr:rowOff>
    </xdr:from>
    <xdr:ext cx="405111" cy="259045"/>
    <xdr:sp macro="" textlink="">
      <xdr:nvSpPr>
        <xdr:cNvPr id="70" name="n_1aveValue【道路】&#10;有形固定資産減価償却率"/>
        <xdr:cNvSpPr txBox="1"/>
      </xdr:nvSpPr>
      <xdr:spPr>
        <a:xfrm>
          <a:off x="3582043"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5" name="直線コネクタ 94"/>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6"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97" name="直線コネクタ 96"/>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98"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99" name="直線コネクタ 98"/>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164101</xdr:rowOff>
    </xdr:from>
    <xdr:ext cx="469744" cy="259045"/>
    <xdr:sp macro="" textlink="">
      <xdr:nvSpPr>
        <xdr:cNvPr id="100" name="【道路】&#10;一人当たり延長平均値テキスト"/>
        <xdr:cNvSpPr txBox="1"/>
      </xdr:nvSpPr>
      <xdr:spPr>
        <a:xfrm>
          <a:off x="10566400" y="6336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1" name="フローチャート : 判断 100"/>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2" name="フローチャート : 判断 101"/>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74930</xdr:rowOff>
    </xdr:from>
    <xdr:to>
      <xdr:col>15</xdr:col>
      <xdr:colOff>231775</xdr:colOff>
      <xdr:row>41</xdr:row>
      <xdr:rowOff>5080</xdr:rowOff>
    </xdr:to>
    <xdr:sp macro="" textlink="">
      <xdr:nvSpPr>
        <xdr:cNvPr id="108" name="円/楕円 107"/>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161307</xdr:rowOff>
    </xdr:from>
    <xdr:ext cx="469744" cy="259045"/>
    <xdr:sp macro="" textlink="">
      <xdr:nvSpPr>
        <xdr:cNvPr id="109" name="【道路】&#10;一人当たり延長該当値テキスト"/>
        <xdr:cNvSpPr txBox="1"/>
      </xdr:nvSpPr>
      <xdr:spPr>
        <a:xfrm>
          <a:off x="10566400" y="684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oneCellAnchor>
    <xdr:from>
      <xdr:col>13</xdr:col>
      <xdr:colOff>466802</xdr:colOff>
      <xdr:row>34</xdr:row>
      <xdr:rowOff>115333</xdr:rowOff>
    </xdr:from>
    <xdr:ext cx="469744" cy="259045"/>
    <xdr:sp macro="" textlink="">
      <xdr:nvSpPr>
        <xdr:cNvPr id="110" name="n_1aveValue【道路】&#10;一人当たり延長"/>
        <xdr:cNvSpPr txBox="1"/>
      </xdr:nvSpPr>
      <xdr:spPr>
        <a:xfrm>
          <a:off x="9391727" y="59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2" name="直線コネクタ 12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3" name="テキスト ボックス 12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6" name="直線コネクタ 12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7" name="テキスト ボックス 12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1" name="直線コネクタ 130"/>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2"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3" name="直線コネクタ 13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4"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5" name="直線コネクタ 134"/>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74947</xdr:rowOff>
    </xdr:from>
    <xdr:ext cx="405111" cy="259045"/>
    <xdr:sp macro="" textlink="">
      <xdr:nvSpPr>
        <xdr:cNvPr id="136" name="【橋りょう・トンネル】&#10;有形固定資産減価償却率平均値テキスト"/>
        <xdr:cNvSpPr txBox="1"/>
      </xdr:nvSpPr>
      <xdr:spPr>
        <a:xfrm>
          <a:off x="4724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7" name="フローチャート : 判断 13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38" name="フローチャート : 判断 137"/>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114935</xdr:rowOff>
    </xdr:from>
    <xdr:to>
      <xdr:col>6</xdr:col>
      <xdr:colOff>561975</xdr:colOff>
      <xdr:row>62</xdr:row>
      <xdr:rowOff>45085</xdr:rowOff>
    </xdr:to>
    <xdr:sp macro="" textlink="">
      <xdr:nvSpPr>
        <xdr:cNvPr id="144" name="円/楕円 143"/>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93362</xdr:rowOff>
    </xdr:from>
    <xdr:ext cx="405111" cy="259045"/>
    <xdr:sp macro="" textlink="">
      <xdr:nvSpPr>
        <xdr:cNvPr id="145" name="【橋りょう・トンネル】&#10;有形固定資産減価償却率該当値テキスト"/>
        <xdr:cNvSpPr txBox="1"/>
      </xdr:nvSpPr>
      <xdr:spPr>
        <a:xfrm>
          <a:off x="47244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164482</xdr:rowOff>
    </xdr:from>
    <xdr:ext cx="405111" cy="259045"/>
    <xdr:sp macro="" textlink="">
      <xdr:nvSpPr>
        <xdr:cNvPr id="146" name="n_1aveValue【橋りょう・トンネル】&#10;有形固定資産減価償却率"/>
        <xdr:cNvSpPr txBox="1"/>
      </xdr:nvSpPr>
      <xdr:spPr>
        <a:xfrm>
          <a:off x="3582043"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0" name="直線コネクタ 169"/>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1"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2" name="直線コネクタ 171"/>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3"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4" name="直線コネクタ 173"/>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118754</xdr:rowOff>
    </xdr:from>
    <xdr:ext cx="534377" cy="259045"/>
    <xdr:sp macro="" textlink="">
      <xdr:nvSpPr>
        <xdr:cNvPr id="175" name="【橋りょう・トンネル】&#10;一人当たり有形固定資産（償却資産）額平均値テキスト"/>
        <xdr:cNvSpPr txBox="1"/>
      </xdr:nvSpPr>
      <xdr:spPr>
        <a:xfrm>
          <a:off x="10566400" y="1023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6" name="フローチャート : 判断 175"/>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77" name="フローチャート : 判断 176"/>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119934</xdr:rowOff>
    </xdr:from>
    <xdr:to>
      <xdr:col>15</xdr:col>
      <xdr:colOff>231775</xdr:colOff>
      <xdr:row>62</xdr:row>
      <xdr:rowOff>50084</xdr:rowOff>
    </xdr:to>
    <xdr:sp macro="" textlink="">
      <xdr:nvSpPr>
        <xdr:cNvPr id="183" name="円/楕円 182"/>
        <xdr:cNvSpPr/>
      </xdr:nvSpPr>
      <xdr:spPr>
        <a:xfrm>
          <a:off x="10426700" y="105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98361</xdr:rowOff>
    </xdr:from>
    <xdr:ext cx="534377" cy="259045"/>
    <xdr:sp macro="" textlink="">
      <xdr:nvSpPr>
        <xdr:cNvPr id="184" name="【橋りょう・トンネル】&#10;一人当たり有形固定資産（償却資産）額該当値テキスト"/>
        <xdr:cNvSpPr txBox="1"/>
      </xdr:nvSpPr>
      <xdr:spPr>
        <a:xfrm>
          <a:off x="10566400" y="10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55,094</a:t>
          </a:r>
          <a:endParaRPr kumimoji="1" lang="ja-JP" altLang="en-US" sz="1000" b="1">
            <a:solidFill>
              <a:srgbClr val="FF0000"/>
            </a:solidFill>
            <a:latin typeface="ＭＳ Ｐゴシック"/>
          </a:endParaRPr>
        </a:p>
      </xdr:txBody>
    </xdr:sp>
    <xdr:clientData/>
  </xdr:oneCellAnchor>
  <xdr:oneCellAnchor>
    <xdr:from>
      <xdr:col>13</xdr:col>
      <xdr:colOff>434486</xdr:colOff>
      <xdr:row>59</xdr:row>
      <xdr:rowOff>71769</xdr:rowOff>
    </xdr:from>
    <xdr:ext cx="534377" cy="259045"/>
    <xdr:sp macro="" textlink="">
      <xdr:nvSpPr>
        <xdr:cNvPr id="185" name="n_1aveValue【橋りょう・トンネル】&#10;一人当たり有形固定資産（償却資産）額"/>
        <xdr:cNvSpPr txBox="1"/>
      </xdr:nvSpPr>
      <xdr:spPr>
        <a:xfrm>
          <a:off x="93594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08" name="直線コネクタ 207"/>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9"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10" name="直線コネクタ 209"/>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1"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2" name="直線コネクタ 211"/>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3"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4" name="フローチャート : 判断 213"/>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15" name="フローチャート : 判断 214"/>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115315</xdr:rowOff>
    </xdr:from>
    <xdr:to>
      <xdr:col>6</xdr:col>
      <xdr:colOff>561975</xdr:colOff>
      <xdr:row>81</xdr:row>
      <xdr:rowOff>45465</xdr:rowOff>
    </xdr:to>
    <xdr:sp macro="" textlink="">
      <xdr:nvSpPr>
        <xdr:cNvPr id="221" name="円/楕円 220"/>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138192</xdr:rowOff>
    </xdr:from>
    <xdr:ext cx="405111" cy="259045"/>
    <xdr:sp macro="" textlink="">
      <xdr:nvSpPr>
        <xdr:cNvPr id="222" name="【公営住宅】&#10;有形固定資産減価償却率該当値テキスト"/>
        <xdr:cNvSpPr txBox="1"/>
      </xdr:nvSpPr>
      <xdr:spPr>
        <a:xfrm>
          <a:off x="4724400" y="1368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126001</xdr:rowOff>
    </xdr:from>
    <xdr:ext cx="405111" cy="259045"/>
    <xdr:sp macro="" textlink="">
      <xdr:nvSpPr>
        <xdr:cNvPr id="223" name="n_1aveValue【公営住宅】&#10;有形固定資産減価償却率"/>
        <xdr:cNvSpPr txBox="1"/>
      </xdr:nvSpPr>
      <xdr:spPr>
        <a:xfrm>
          <a:off x="3582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5" name="直線コネクタ 244"/>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6"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7" name="直線コネクタ 246"/>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48"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49" name="直線コネクタ 248"/>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128591</xdr:rowOff>
    </xdr:from>
    <xdr:ext cx="469744" cy="259045"/>
    <xdr:sp macro="" textlink="">
      <xdr:nvSpPr>
        <xdr:cNvPr id="250" name="【公営住宅】&#10;一人当たり面積平均値テキスト"/>
        <xdr:cNvSpPr txBox="1"/>
      </xdr:nvSpPr>
      <xdr:spPr>
        <a:xfrm>
          <a:off x="10566400" y="1418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1" name="フローチャート : 判断 250"/>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2" name="フローチャート : 判断 251"/>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79654</xdr:rowOff>
    </xdr:from>
    <xdr:to>
      <xdr:col>15</xdr:col>
      <xdr:colOff>231775</xdr:colOff>
      <xdr:row>86</xdr:row>
      <xdr:rowOff>9804</xdr:rowOff>
    </xdr:to>
    <xdr:sp macro="" textlink="">
      <xdr:nvSpPr>
        <xdr:cNvPr id="258" name="円/楕円 257"/>
        <xdr:cNvSpPr/>
      </xdr:nvSpPr>
      <xdr:spPr>
        <a:xfrm>
          <a:off x="10426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166031</xdr:rowOff>
    </xdr:from>
    <xdr:ext cx="469744" cy="259045"/>
    <xdr:sp macro="" textlink="">
      <xdr:nvSpPr>
        <xdr:cNvPr id="259" name="【公営住宅】&#10;一人当たり面積該当値テキスト"/>
        <xdr:cNvSpPr txBox="1"/>
      </xdr:nvSpPr>
      <xdr:spPr>
        <a:xfrm>
          <a:off x="10566400" y="1456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163949</xdr:rowOff>
    </xdr:from>
    <xdr:ext cx="469744" cy="259045"/>
    <xdr:sp macro="" textlink="">
      <xdr:nvSpPr>
        <xdr:cNvPr id="260"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1" name="直線コネクタ 300"/>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2"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3" name="直線コネクタ 302"/>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4"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05" name="直線コネクタ 30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06"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07" name="フローチャート : 判断 30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08" name="フローチャート : 判断 307"/>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36830</xdr:rowOff>
    </xdr:from>
    <xdr:to>
      <xdr:col>23</xdr:col>
      <xdr:colOff>568325</xdr:colOff>
      <xdr:row>38</xdr:row>
      <xdr:rowOff>138430</xdr:rowOff>
    </xdr:to>
    <xdr:sp macro="" textlink="">
      <xdr:nvSpPr>
        <xdr:cNvPr id="314" name="円/楕円 313"/>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15257</xdr:rowOff>
    </xdr:from>
    <xdr:ext cx="405111" cy="259045"/>
    <xdr:sp macro="" textlink="">
      <xdr:nvSpPr>
        <xdr:cNvPr id="315" name="【認定こども園・幼稚園・保育所】&#10;有形固定資産減価償却率該当値テキスト"/>
        <xdr:cNvSpPr txBox="1"/>
      </xdr:nvSpPr>
      <xdr:spPr>
        <a:xfrm>
          <a:off x="164084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44467</xdr:rowOff>
    </xdr:from>
    <xdr:ext cx="405111" cy="259045"/>
    <xdr:sp macro="" textlink="">
      <xdr:nvSpPr>
        <xdr:cNvPr id="316"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7" name="直線コネクタ 3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8" name="テキスト ボックス 3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9" name="直線コネクタ 3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0" name="テキスト ボックス 3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1" name="直線コネクタ 3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2" name="テキスト ボックス 3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3" name="直線コネクタ 3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4" name="テキスト ボックス 3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5" name="直線コネクタ 3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6" name="テキスト ボックス 3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7" name="直線コネクタ 3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8" name="テキスト ボックス 3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2" name="直線コネクタ 341"/>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3"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4" name="直線コネクタ 343"/>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45"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46" name="直線コネクタ 345"/>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47"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48" name="フローチャート : 判断 347"/>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49" name="フローチャート : 判断 348"/>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166914</xdr:rowOff>
    </xdr:from>
    <xdr:to>
      <xdr:col>32</xdr:col>
      <xdr:colOff>238125</xdr:colOff>
      <xdr:row>33</xdr:row>
      <xdr:rowOff>97064</xdr:rowOff>
    </xdr:to>
    <xdr:sp macro="" textlink="">
      <xdr:nvSpPr>
        <xdr:cNvPr id="355" name="円/楕円 354"/>
        <xdr:cNvSpPr/>
      </xdr:nvSpPr>
      <xdr:spPr>
        <a:xfrm>
          <a:off x="22110700" y="5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119941</xdr:rowOff>
    </xdr:from>
    <xdr:ext cx="469744" cy="259045"/>
    <xdr:sp macro="" textlink="">
      <xdr:nvSpPr>
        <xdr:cNvPr id="356" name="【認定こども園・幼稚園・保育所】&#10;一人当たり面積該当値テキスト"/>
        <xdr:cNvSpPr txBox="1"/>
      </xdr:nvSpPr>
      <xdr:spPr>
        <a:xfrm>
          <a:off x="22250400"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31949</xdr:rowOff>
    </xdr:from>
    <xdr:ext cx="469744" cy="259045"/>
    <xdr:sp macro="" textlink="">
      <xdr:nvSpPr>
        <xdr:cNvPr id="357"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6" name="テキスト ボックス 3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80" name="直線コネクタ 379"/>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1"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2" name="直線コネクタ 381"/>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3"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4" name="直線コネクタ 383"/>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85"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86" name="フローチャート : 判断 385"/>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387" name="フローチャート : 判断 386"/>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138938</xdr:rowOff>
    </xdr:from>
    <xdr:to>
      <xdr:col>23</xdr:col>
      <xdr:colOff>568325</xdr:colOff>
      <xdr:row>58</xdr:row>
      <xdr:rowOff>69088</xdr:rowOff>
    </xdr:to>
    <xdr:sp macro="" textlink="">
      <xdr:nvSpPr>
        <xdr:cNvPr id="393" name="円/楕円 392"/>
        <xdr:cNvSpPr/>
      </xdr:nvSpPr>
      <xdr:spPr>
        <a:xfrm>
          <a:off x="162687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161815</xdr:rowOff>
    </xdr:from>
    <xdr:ext cx="405111" cy="259045"/>
    <xdr:sp macro="" textlink="">
      <xdr:nvSpPr>
        <xdr:cNvPr id="394" name="【学校施設】&#10;有形固定資産減価償却率該当値テキスト"/>
        <xdr:cNvSpPr txBox="1"/>
      </xdr:nvSpPr>
      <xdr:spPr>
        <a:xfrm>
          <a:off x="16408400"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46753</xdr:rowOff>
    </xdr:from>
    <xdr:ext cx="405111" cy="259045"/>
    <xdr:sp macro="" textlink="">
      <xdr:nvSpPr>
        <xdr:cNvPr id="395"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7" name="直線コネクタ 4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8" name="テキスト ボックス 4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9" name="直線コネクタ 4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0" name="テキスト ボックス 4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1" name="直線コネクタ 4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2" name="テキスト ボックス 4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3" name="直線コネクタ 4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4" name="テキスト ボックス 4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5" name="直線コネクタ 4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6" name="テキスト ボックス 4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7" name="直線コネクタ 4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8" name="テキスト ボックス 4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2" name="直線コネクタ 421"/>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3"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4" name="直線コネクタ 423"/>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25"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26" name="直線コネクタ 425"/>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65694</xdr:rowOff>
    </xdr:from>
    <xdr:ext cx="469744" cy="259045"/>
    <xdr:sp macro="" textlink="">
      <xdr:nvSpPr>
        <xdr:cNvPr id="427" name="【学校施設】&#10;一人当たり面積平均値テキスト"/>
        <xdr:cNvSpPr txBox="1"/>
      </xdr:nvSpPr>
      <xdr:spPr>
        <a:xfrm>
          <a:off x="22250400" y="1018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28" name="フローチャート : 判断 427"/>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29" name="フローチャート : 判断 428"/>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16147</xdr:rowOff>
    </xdr:from>
    <xdr:to>
      <xdr:col>32</xdr:col>
      <xdr:colOff>238125</xdr:colOff>
      <xdr:row>61</xdr:row>
      <xdr:rowOff>117747</xdr:rowOff>
    </xdr:to>
    <xdr:sp macro="" textlink="">
      <xdr:nvSpPr>
        <xdr:cNvPr id="435" name="円/楕円 434"/>
        <xdr:cNvSpPr/>
      </xdr:nvSpPr>
      <xdr:spPr>
        <a:xfrm>
          <a:off x="22110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166024</xdr:rowOff>
    </xdr:from>
    <xdr:ext cx="469744" cy="259045"/>
    <xdr:sp macro="" textlink="">
      <xdr:nvSpPr>
        <xdr:cNvPr id="436" name="【学校施設】&#10;一人当たり面積該当値テキスト"/>
        <xdr:cNvSpPr txBox="1"/>
      </xdr:nvSpPr>
      <xdr:spPr>
        <a:xfrm>
          <a:off x="22250400"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114680</xdr:rowOff>
    </xdr:from>
    <xdr:ext cx="469744" cy="259045"/>
    <xdr:sp macro="" textlink="">
      <xdr:nvSpPr>
        <xdr:cNvPr id="437"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2" name="直線コネクタ 461"/>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3"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4" name="直線コネクタ 463"/>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65"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66" name="直線コネクタ 465"/>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67"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68" name="フローチャート : 判断 467"/>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469" name="フローチャート : 判断 468"/>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158750</xdr:rowOff>
    </xdr:from>
    <xdr:to>
      <xdr:col>23</xdr:col>
      <xdr:colOff>568325</xdr:colOff>
      <xdr:row>79</xdr:row>
      <xdr:rowOff>88900</xdr:rowOff>
    </xdr:to>
    <xdr:sp macro="" textlink="">
      <xdr:nvSpPr>
        <xdr:cNvPr id="475" name="円/楕円 474"/>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111777</xdr:rowOff>
    </xdr:from>
    <xdr:ext cx="405111" cy="259045"/>
    <xdr:sp macro="" textlink="">
      <xdr:nvSpPr>
        <xdr:cNvPr id="476" name="【児童館】&#10;有形固定資産減価償却率該当値テキスト"/>
        <xdr:cNvSpPr txBox="1"/>
      </xdr:nvSpPr>
      <xdr:spPr>
        <a:xfrm>
          <a:off x="16408400"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23513</xdr:rowOff>
    </xdr:from>
    <xdr:ext cx="405111" cy="259045"/>
    <xdr:sp macro="" textlink="">
      <xdr:nvSpPr>
        <xdr:cNvPr id="477" name="n_1aveValue【児童館】&#10;有形固定資産減価償却率"/>
        <xdr:cNvSpPr txBox="1"/>
      </xdr:nvSpPr>
      <xdr:spPr>
        <a:xfrm>
          <a:off x="15266043"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1" name="直線コネクタ 500"/>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2"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3" name="直線コネクタ 5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4"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5" name="直線コネクタ 50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06"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07" name="フローチャート : 判断 50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08" name="フローチャート : 判断 507"/>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25400</xdr:rowOff>
    </xdr:from>
    <xdr:to>
      <xdr:col>32</xdr:col>
      <xdr:colOff>238125</xdr:colOff>
      <xdr:row>86</xdr:row>
      <xdr:rowOff>127000</xdr:rowOff>
    </xdr:to>
    <xdr:sp macro="" textlink="">
      <xdr:nvSpPr>
        <xdr:cNvPr id="514" name="円/楕円 513"/>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111777</xdr:rowOff>
    </xdr:from>
    <xdr:ext cx="469744" cy="259045"/>
    <xdr:sp macro="" textlink="">
      <xdr:nvSpPr>
        <xdr:cNvPr id="515" name="【児童館】&#10;一人当たり面積該当値テキスト"/>
        <xdr:cNvSpPr txBox="1"/>
      </xdr:nvSpPr>
      <xdr:spPr>
        <a:xfrm>
          <a:off x="222504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oneCellAnchor>
    <xdr:from>
      <xdr:col>30</xdr:col>
      <xdr:colOff>473152</xdr:colOff>
      <xdr:row>83</xdr:row>
      <xdr:rowOff>48277</xdr:rowOff>
    </xdr:from>
    <xdr:ext cx="469744" cy="259045"/>
    <xdr:sp macro="" textlink="">
      <xdr:nvSpPr>
        <xdr:cNvPr id="516"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39" name="直線コネクタ 538"/>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40"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41" name="直線コネクタ 540"/>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42"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43" name="直線コネクタ 542"/>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544"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45" name="フローチャート : 判断 544"/>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546" name="フローチャート : 判断 545"/>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20828</xdr:rowOff>
    </xdr:from>
    <xdr:to>
      <xdr:col>23</xdr:col>
      <xdr:colOff>568325</xdr:colOff>
      <xdr:row>101</xdr:row>
      <xdr:rowOff>122428</xdr:rowOff>
    </xdr:to>
    <xdr:sp macro="" textlink="">
      <xdr:nvSpPr>
        <xdr:cNvPr id="552" name="円/楕円 551"/>
        <xdr:cNvSpPr/>
      </xdr:nvSpPr>
      <xdr:spPr>
        <a:xfrm>
          <a:off x="162687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43705</xdr:rowOff>
    </xdr:from>
    <xdr:ext cx="405111" cy="259045"/>
    <xdr:sp macro="" textlink="">
      <xdr:nvSpPr>
        <xdr:cNvPr id="553" name="【公民館】&#10;有形固定資産減価償却率該当値テキスト"/>
        <xdr:cNvSpPr txBox="1"/>
      </xdr:nvSpPr>
      <xdr:spPr>
        <a:xfrm>
          <a:off x="16408400" y="1718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170959</xdr:rowOff>
    </xdr:from>
    <xdr:ext cx="405111" cy="259045"/>
    <xdr:sp macro="" textlink="">
      <xdr:nvSpPr>
        <xdr:cNvPr id="554" name="n_1aveValue【公民館】&#10;有形固定資産減価償却率"/>
        <xdr:cNvSpPr txBox="1"/>
      </xdr:nvSpPr>
      <xdr:spPr>
        <a:xfrm>
          <a:off x="15266043"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576" name="直線コネクタ 575"/>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577"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578" name="直線コネクタ 577"/>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579"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580" name="直線コネクタ 579"/>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81"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82" name="フローチャート : 判断 58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3" name="フローチャート : 判断 582"/>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128270</xdr:rowOff>
    </xdr:from>
    <xdr:to>
      <xdr:col>32</xdr:col>
      <xdr:colOff>238125</xdr:colOff>
      <xdr:row>100</xdr:row>
      <xdr:rowOff>58420</xdr:rowOff>
    </xdr:to>
    <xdr:sp macro="" textlink="">
      <xdr:nvSpPr>
        <xdr:cNvPr id="589" name="円/楕円 588"/>
        <xdr:cNvSpPr/>
      </xdr:nvSpPr>
      <xdr:spPr>
        <a:xfrm>
          <a:off x="22110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81297</xdr:rowOff>
    </xdr:from>
    <xdr:ext cx="469744" cy="259045"/>
    <xdr:sp macro="" textlink="">
      <xdr:nvSpPr>
        <xdr:cNvPr id="590" name="【公民館】&#10;一人当たり面積該当値テキスト"/>
        <xdr:cNvSpPr txBox="1"/>
      </xdr:nvSpPr>
      <xdr:spPr>
        <a:xfrm>
          <a:off x="22250400" y="170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63516</xdr:rowOff>
    </xdr:from>
    <xdr:ext cx="469744" cy="259045"/>
    <xdr:sp macro="" textlink="">
      <xdr:nvSpPr>
        <xdr:cNvPr id="591" name="n_1ave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住宅は市営住宅長寿命化計画、学校施設は学校施設再生計画、児童館・公民館は生涯学習施設改修整備計画に基づき、それぞれ適正な維持管理、更新や長寿命化等の対策を実施していますが、類似団体と比較して老朽化が著しい状況にあります。</a:t>
          </a:r>
          <a:endParaRPr kumimoji="1" lang="en-US" altLang="ja-JP" sz="1300">
            <a:latin typeface="ＭＳ Ｐゴシック"/>
          </a:endParaRPr>
        </a:p>
        <a:p>
          <a:r>
            <a:rPr kumimoji="1" lang="ja-JP" altLang="en-US" sz="1300">
              <a:latin typeface="ＭＳ Ｐゴシック"/>
            </a:rPr>
            <a:t>道路は一人当たり延長は短いものの、老朽化が進んでいるため、今後個別計画を策定する中で、計画的な維持管理、更新に努めていきます。</a:t>
          </a:r>
          <a:endParaRPr kumimoji="1" lang="en-US" altLang="ja-JP" sz="1300">
            <a:latin typeface="ＭＳ Ｐゴシック"/>
          </a:endParaRPr>
        </a:p>
        <a:p>
          <a:r>
            <a:rPr kumimoji="1" lang="ja-JP" altLang="en-US" sz="1300">
              <a:latin typeface="ＭＳ Ｐゴシック"/>
            </a:rPr>
            <a:t>認定こども園・幼稚園・保育所は他市に先駆けてこども園整備を積極的に進めてきた結果、類似団体と比較して一人当たり面積が大きくなっています。</a:t>
          </a:r>
          <a:endParaRPr kumimoji="1" lang="en-US" altLang="ja-JP" sz="1300">
            <a:latin typeface="ＭＳ Ｐゴシック"/>
          </a:endParaRPr>
        </a:p>
        <a:p>
          <a:r>
            <a:rPr kumimoji="1" lang="ja-JP" altLang="en-US" sz="1300">
              <a:latin typeface="ＭＳ Ｐゴシック"/>
            </a:rPr>
            <a:t>公民館はコンパクトな市域の中に</a:t>
          </a:r>
          <a:r>
            <a:rPr kumimoji="1" lang="en-US" altLang="ja-JP" sz="1300">
              <a:latin typeface="ＭＳ Ｐゴシック"/>
            </a:rPr>
            <a:t>7</a:t>
          </a:r>
          <a:r>
            <a:rPr kumimoji="1" lang="ja-JP" altLang="en-US" sz="1300">
              <a:latin typeface="ＭＳ Ｐゴシック"/>
            </a:rPr>
            <a:t>つの公民館があり、一人当たり面積が大きくなっていますが、大久保地区公共施設再生事業でも他の類似施設との複合化に取り組んでいるところであり、今後も施設の在り方について検討していく必要があ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84744</xdr:rowOff>
    </xdr:from>
    <xdr:ext cx="405111" cy="259045"/>
    <xdr:sp macro="" textlink="">
      <xdr:nvSpPr>
        <xdr:cNvPr id="67" name="n_1aveValue【図書館】&#10;有形固定資産減価償却率"/>
        <xdr:cNvSpPr txBox="1"/>
      </xdr:nvSpPr>
      <xdr:spPr>
        <a:xfrm>
          <a:off x="3582043"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62956</xdr:rowOff>
    </xdr:from>
    <xdr:to>
      <xdr:col>6</xdr:col>
      <xdr:colOff>561975</xdr:colOff>
      <xdr:row>33</xdr:row>
      <xdr:rowOff>164556</xdr:rowOff>
    </xdr:to>
    <xdr:sp macro="" textlink="">
      <xdr:nvSpPr>
        <xdr:cNvPr id="73" name="円/楕円 72"/>
        <xdr:cNvSpPr/>
      </xdr:nvSpPr>
      <xdr:spPr>
        <a:xfrm>
          <a:off x="45847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15983</xdr:rowOff>
    </xdr:from>
    <xdr:ext cx="405111" cy="259045"/>
    <xdr:sp macro="" textlink="">
      <xdr:nvSpPr>
        <xdr:cNvPr id="74" name="【図書館】&#10;有形固定資産減価償却率該当値テキスト"/>
        <xdr:cNvSpPr txBox="1"/>
      </xdr:nvSpPr>
      <xdr:spPr>
        <a:xfrm>
          <a:off x="4724400" y="5673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129920</xdr:rowOff>
    </xdr:from>
    <xdr:ext cx="469744" cy="259045"/>
    <xdr:sp macro="" textlink="">
      <xdr:nvSpPr>
        <xdr:cNvPr id="106" name="【図書館】&#10;一人当たり面積平均値テキスト"/>
        <xdr:cNvSpPr txBox="1"/>
      </xdr:nvSpPr>
      <xdr:spPr>
        <a:xfrm>
          <a:off x="105664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8" name="フローチャート : 判断 107"/>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9"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25400</xdr:rowOff>
    </xdr:from>
    <xdr:to>
      <xdr:col>15</xdr:col>
      <xdr:colOff>231775</xdr:colOff>
      <xdr:row>40</xdr:row>
      <xdr:rowOff>127000</xdr:rowOff>
    </xdr:to>
    <xdr:sp macro="" textlink="">
      <xdr:nvSpPr>
        <xdr:cNvPr id="115" name="円/楕円 114"/>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3827</xdr:rowOff>
    </xdr:from>
    <xdr:ext cx="469744" cy="259045"/>
    <xdr:sp macro="" textlink="">
      <xdr:nvSpPr>
        <xdr:cNvPr id="116" name="【図書館】&#10;一人当たり面積該当値テキスト"/>
        <xdr:cNvSpPr txBox="1"/>
      </xdr:nvSpPr>
      <xdr:spPr>
        <a:xfrm>
          <a:off x="10566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8" name="フローチャート : 判断 147"/>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137812</xdr:rowOff>
    </xdr:from>
    <xdr:ext cx="405111" cy="259045"/>
    <xdr:sp macro="" textlink="">
      <xdr:nvSpPr>
        <xdr:cNvPr id="149" name="n_1aveValue【体育館・プー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59690</xdr:rowOff>
    </xdr:from>
    <xdr:to>
      <xdr:col>6</xdr:col>
      <xdr:colOff>561975</xdr:colOff>
      <xdr:row>59</xdr:row>
      <xdr:rowOff>161290</xdr:rowOff>
    </xdr:to>
    <xdr:sp macro="" textlink="">
      <xdr:nvSpPr>
        <xdr:cNvPr id="155" name="円/楕円 154"/>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82567</xdr:rowOff>
    </xdr:from>
    <xdr:ext cx="405111" cy="259045"/>
    <xdr:sp macro="" textlink="">
      <xdr:nvSpPr>
        <xdr:cNvPr id="156" name="【体育館・プール】&#10;有形固定資産減価償却率該当値テキスト"/>
        <xdr:cNvSpPr txBox="1"/>
      </xdr:nvSpPr>
      <xdr:spPr>
        <a:xfrm>
          <a:off x="47244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24655</xdr:rowOff>
    </xdr:from>
    <xdr:ext cx="469744" cy="259045"/>
    <xdr:sp macro="" textlink="">
      <xdr:nvSpPr>
        <xdr:cNvPr id="183" name="【体育館・プール】&#10;一人当たり面積平均値テキスト"/>
        <xdr:cNvSpPr txBox="1"/>
      </xdr:nvSpPr>
      <xdr:spPr>
        <a:xfrm>
          <a:off x="10566400" y="1031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5" name="フローチャート : 判断 184"/>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86"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150368</xdr:rowOff>
    </xdr:from>
    <xdr:to>
      <xdr:col>15</xdr:col>
      <xdr:colOff>231775</xdr:colOff>
      <xdr:row>63</xdr:row>
      <xdr:rowOff>80518</xdr:rowOff>
    </xdr:to>
    <xdr:sp macro="" textlink="">
      <xdr:nvSpPr>
        <xdr:cNvPr id="192" name="円/楕円 191"/>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65295</xdr:rowOff>
    </xdr:from>
    <xdr:ext cx="469744" cy="259045"/>
    <xdr:sp macro="" textlink="">
      <xdr:nvSpPr>
        <xdr:cNvPr id="193" name="【体育館・プール】&#10;一人当たり面積該当値テキスト"/>
        <xdr:cNvSpPr txBox="1"/>
      </xdr:nvSpPr>
      <xdr:spPr>
        <a:xfrm>
          <a:off x="105664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24" name="フローチャート : 判断 223"/>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134002</xdr:rowOff>
    </xdr:from>
    <xdr:ext cx="405111" cy="259045"/>
    <xdr:sp macro="" textlink="">
      <xdr:nvSpPr>
        <xdr:cNvPr id="225" name="n_1aveValue【福祉施設】&#10;有形固定資産減価償却率"/>
        <xdr:cNvSpPr txBox="1"/>
      </xdr:nvSpPr>
      <xdr:spPr>
        <a:xfrm>
          <a:off x="3582043"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1" name="円/楕円 230"/>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12082</xdr:rowOff>
    </xdr:from>
    <xdr:ext cx="405111" cy="259045"/>
    <xdr:sp macro="" textlink="">
      <xdr:nvSpPr>
        <xdr:cNvPr id="232" name="【福祉施設】&#10;有形固定資産減価償却率該当値テキスト"/>
        <xdr:cNvSpPr txBox="1"/>
      </xdr:nvSpPr>
      <xdr:spPr>
        <a:xfrm>
          <a:off x="47244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4"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6" name="フローチャート : 判断 265"/>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3629</xdr:rowOff>
    </xdr:from>
    <xdr:to>
      <xdr:col>15</xdr:col>
      <xdr:colOff>231775</xdr:colOff>
      <xdr:row>82</xdr:row>
      <xdr:rowOff>105229</xdr:rowOff>
    </xdr:to>
    <xdr:sp macro="" textlink="">
      <xdr:nvSpPr>
        <xdr:cNvPr id="273" name="円/楕円 272"/>
        <xdr:cNvSpPr/>
      </xdr:nvSpPr>
      <xdr:spPr>
        <a:xfrm>
          <a:off x="10426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26506</xdr:rowOff>
    </xdr:from>
    <xdr:ext cx="469744" cy="259045"/>
    <xdr:sp macro="" textlink="">
      <xdr:nvSpPr>
        <xdr:cNvPr id="274" name="【福祉施設】&#10;一人当たり面積該当値テキスト"/>
        <xdr:cNvSpPr txBox="1"/>
      </xdr:nvSpPr>
      <xdr:spPr>
        <a:xfrm>
          <a:off x="105664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06" name="フローチャート : 判断 305"/>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147338</xdr:rowOff>
    </xdr:from>
    <xdr:ext cx="405111" cy="259045"/>
    <xdr:sp macro="" textlink="">
      <xdr:nvSpPr>
        <xdr:cNvPr id="307" name="n_1aveValue【市民会館】&#10;有形固定資産減価償却率"/>
        <xdr:cNvSpPr txBox="1"/>
      </xdr:nvSpPr>
      <xdr:spPr>
        <a:xfrm>
          <a:off x="3582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128270</xdr:rowOff>
    </xdr:from>
    <xdr:to>
      <xdr:col>6</xdr:col>
      <xdr:colOff>561975</xdr:colOff>
      <xdr:row>100</xdr:row>
      <xdr:rowOff>58420</xdr:rowOff>
    </xdr:to>
    <xdr:sp macro="" textlink="">
      <xdr:nvSpPr>
        <xdr:cNvPr id="313" name="円/楕円 312"/>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81297</xdr:rowOff>
    </xdr:from>
    <xdr:ext cx="405111" cy="259045"/>
    <xdr:sp macro="" textlink="">
      <xdr:nvSpPr>
        <xdr:cNvPr id="314" name="【市民会館】&#10;有形固定資産減価償却率該当値テキスト"/>
        <xdr:cNvSpPr txBox="1"/>
      </xdr:nvSpPr>
      <xdr:spPr>
        <a:xfrm>
          <a:off x="47244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75709</xdr:rowOff>
    </xdr:from>
    <xdr:ext cx="469744" cy="259045"/>
    <xdr:sp macro="" textlink="">
      <xdr:nvSpPr>
        <xdr:cNvPr id="341" name="【市民会館】&#10;一人当たり面積平均値テキスト"/>
        <xdr:cNvSpPr txBox="1"/>
      </xdr:nvSpPr>
      <xdr:spPr>
        <a:xfrm>
          <a:off x="10566400" y="177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43" name="フローチャート : 判断 342"/>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47514</xdr:rowOff>
    </xdr:from>
    <xdr:ext cx="469744" cy="259045"/>
    <xdr:sp macro="" textlink="">
      <xdr:nvSpPr>
        <xdr:cNvPr id="344" name="n_1aveValue【市民会館】&#10;一人当たり面積"/>
        <xdr:cNvSpPr txBox="1"/>
      </xdr:nvSpPr>
      <xdr:spPr>
        <a:xfrm>
          <a:off x="9391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151130</xdr:rowOff>
    </xdr:from>
    <xdr:to>
      <xdr:col>15</xdr:col>
      <xdr:colOff>231775</xdr:colOff>
      <xdr:row>108</xdr:row>
      <xdr:rowOff>81280</xdr:rowOff>
    </xdr:to>
    <xdr:sp macro="" textlink="">
      <xdr:nvSpPr>
        <xdr:cNvPr id="350" name="円/楕円 349"/>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66057</xdr:rowOff>
    </xdr:from>
    <xdr:ext cx="469744" cy="259045"/>
    <xdr:sp macro="" textlink="">
      <xdr:nvSpPr>
        <xdr:cNvPr id="351" name="【市民会館】&#10;一人当たり面積該当値テキスト"/>
        <xdr:cNvSpPr txBox="1"/>
      </xdr:nvSpPr>
      <xdr:spPr>
        <a:xfrm>
          <a:off x="105664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2" name="テキスト ボックス 37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74" name="直線コネクタ 373"/>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75"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76" name="直線コネクタ 375"/>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77"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78" name="直線コネクタ 377"/>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79" name="【一般廃棄物処理施設】&#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80" name="フローチャート : 判断 37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381" name="フローチャート : 判断 380"/>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47515</xdr:rowOff>
    </xdr:from>
    <xdr:ext cx="405111" cy="259045"/>
    <xdr:sp macro="" textlink="">
      <xdr:nvSpPr>
        <xdr:cNvPr id="382"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80264</xdr:rowOff>
    </xdr:from>
    <xdr:to>
      <xdr:col>23</xdr:col>
      <xdr:colOff>568325</xdr:colOff>
      <xdr:row>39</xdr:row>
      <xdr:rowOff>10414</xdr:rowOff>
    </xdr:to>
    <xdr:sp macro="" textlink="">
      <xdr:nvSpPr>
        <xdr:cNvPr id="388" name="円/楕円 387"/>
        <xdr:cNvSpPr/>
      </xdr:nvSpPr>
      <xdr:spPr>
        <a:xfrm>
          <a:off x="16268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58691</xdr:rowOff>
    </xdr:from>
    <xdr:ext cx="405111" cy="259045"/>
    <xdr:sp macro="" textlink="">
      <xdr:nvSpPr>
        <xdr:cNvPr id="389" name="【一般廃棄物処理施設】&#10;有形固定資産減価償却率該当値テキスト"/>
        <xdr:cNvSpPr txBox="1"/>
      </xdr:nvSpPr>
      <xdr:spPr>
        <a:xfrm>
          <a:off x="16408400"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0" name="直線コネクタ 3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01" name="テキスト ボックス 40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2" name="直線コネクタ 4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3" name="テキスト ボックス 40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4" name="直線コネクタ 4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5" name="テキスト ボックス 40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6" name="直線コネクタ 4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7" name="テキスト ボックス 40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8" name="直線コネクタ 4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9" name="テキスト ボックス 40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0" name="直線コネクタ 4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1" name="テキスト ボックス 41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15" name="直線コネクタ 414"/>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16"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17" name="直線コネクタ 416"/>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18"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19" name="直線コネクタ 418"/>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148847</xdr:rowOff>
    </xdr:from>
    <xdr:ext cx="534377" cy="259045"/>
    <xdr:sp macro="" textlink="">
      <xdr:nvSpPr>
        <xdr:cNvPr id="420" name="【一般廃棄物処理施設】&#10;一人当たり有形固定資産（償却資産）額平均値テキスト"/>
        <xdr:cNvSpPr txBox="1"/>
      </xdr:nvSpPr>
      <xdr:spPr>
        <a:xfrm>
          <a:off x="22250400" y="666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21" name="フローチャート : 判断 420"/>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22" name="フローチャート : 判断 421"/>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14302</xdr:rowOff>
    </xdr:from>
    <xdr:ext cx="534377" cy="259045"/>
    <xdr:sp macro="" textlink="">
      <xdr:nvSpPr>
        <xdr:cNvPr id="423" name="n_1aveValue【一般廃棄物処理施設】&#10;一人当たり有形固定資産（償却資産）額"/>
        <xdr:cNvSpPr txBox="1"/>
      </xdr:nvSpPr>
      <xdr:spPr>
        <a:xfrm>
          <a:off x="21043411" y="65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26924</xdr:rowOff>
    </xdr:from>
    <xdr:to>
      <xdr:col>32</xdr:col>
      <xdr:colOff>238125</xdr:colOff>
      <xdr:row>32</xdr:row>
      <xdr:rowOff>128524</xdr:rowOff>
    </xdr:to>
    <xdr:sp macro="" textlink="">
      <xdr:nvSpPr>
        <xdr:cNvPr id="429" name="円/楕円 428"/>
        <xdr:cNvSpPr/>
      </xdr:nvSpPr>
      <xdr:spPr>
        <a:xfrm>
          <a:off x="22110700" y="55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31</xdr:row>
      <xdr:rowOff>151401</xdr:rowOff>
    </xdr:from>
    <xdr:ext cx="599010" cy="259045"/>
    <xdr:sp macro="" textlink="">
      <xdr:nvSpPr>
        <xdr:cNvPr id="430" name="【一般廃棄物処理施設】&#10;一人当たり有形固定資産（償却資産）額該当値テキスト"/>
        <xdr:cNvSpPr txBox="1"/>
      </xdr:nvSpPr>
      <xdr:spPr>
        <a:xfrm>
          <a:off x="22250400" y="546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57" name="直線コネクタ 456"/>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58"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59" name="直線コネクタ 458"/>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60"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61" name="直線コネクタ 460"/>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159493</xdr:rowOff>
    </xdr:from>
    <xdr:ext cx="405111" cy="259045"/>
    <xdr:sp macro="" textlink="">
      <xdr:nvSpPr>
        <xdr:cNvPr id="462" name="【保健センター・保健所】&#10;有形固定資産減価償却率平均値テキスト"/>
        <xdr:cNvSpPr txBox="1"/>
      </xdr:nvSpPr>
      <xdr:spPr>
        <a:xfrm>
          <a:off x="16408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63" name="フローチャート : 判断 462"/>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64" name="フローチャート : 判断 463"/>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134274</xdr:rowOff>
    </xdr:from>
    <xdr:ext cx="405111" cy="259045"/>
    <xdr:sp macro="" textlink="">
      <xdr:nvSpPr>
        <xdr:cNvPr id="465" name="n_1aveValue【保健センター・保健所】&#10;有形固定資産減価償却率"/>
        <xdr:cNvSpPr txBox="1"/>
      </xdr:nvSpPr>
      <xdr:spPr>
        <a:xfrm>
          <a:off x="15266043" y="1059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159838</xdr:rowOff>
    </xdr:from>
    <xdr:to>
      <xdr:col>23</xdr:col>
      <xdr:colOff>568325</xdr:colOff>
      <xdr:row>56</xdr:row>
      <xdr:rowOff>89988</xdr:rowOff>
    </xdr:to>
    <xdr:sp macro="" textlink="">
      <xdr:nvSpPr>
        <xdr:cNvPr id="471" name="円/楕円 470"/>
        <xdr:cNvSpPr/>
      </xdr:nvSpPr>
      <xdr:spPr>
        <a:xfrm>
          <a:off x="162687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11265</xdr:rowOff>
    </xdr:from>
    <xdr:ext cx="405111" cy="259045"/>
    <xdr:sp macro="" textlink="">
      <xdr:nvSpPr>
        <xdr:cNvPr id="472" name="【保健センター・保健所】&#10;有形固定資産減価償却率該当値テキスト"/>
        <xdr:cNvSpPr txBox="1"/>
      </xdr:nvSpPr>
      <xdr:spPr>
        <a:xfrm>
          <a:off x="16408400" y="944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496" name="直線コネクタ 495"/>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497"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498" name="直線コネクタ 497"/>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99"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500" name="直線コネクタ 49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501"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02" name="フローチャート : 判断 501"/>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503" name="フローチャート : 判断 502"/>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504"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139700</xdr:rowOff>
    </xdr:from>
    <xdr:to>
      <xdr:col>32</xdr:col>
      <xdr:colOff>238125</xdr:colOff>
      <xdr:row>63</xdr:row>
      <xdr:rowOff>69850</xdr:rowOff>
    </xdr:to>
    <xdr:sp macro="" textlink="">
      <xdr:nvSpPr>
        <xdr:cNvPr id="510" name="円/楕円 509"/>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54627</xdr:rowOff>
    </xdr:from>
    <xdr:ext cx="469744" cy="259045"/>
    <xdr:sp macro="" textlink="">
      <xdr:nvSpPr>
        <xdr:cNvPr id="511" name="【保健センター・保健所】&#10;一人当たり面積該当値テキスト"/>
        <xdr:cNvSpPr txBox="1"/>
      </xdr:nvSpPr>
      <xdr:spPr>
        <a:xfrm>
          <a:off x="222504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2" name="テキスト ボックス 52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23" name="直線コネクタ 522"/>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24" name="テキスト ボックス 523"/>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25" name="直線コネクタ 524"/>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26" name="テキスト ボックス 525"/>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27" name="直線コネクタ 526"/>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28" name="テキスト ボックス 527"/>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31" name="直線コネクタ 530"/>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32" name="テキスト ボックス 531"/>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33" name="直線コネクタ 532"/>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34" name="テキスト ボックス 533"/>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35" name="直線コネクタ 534"/>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36" name="テキスト ボックス 535"/>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8" name="テキスト ボックス 5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40" name="直線コネクタ 539"/>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41"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42" name="直線コネクタ 541"/>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43"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44" name="直線コネクタ 543"/>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45"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46" name="フローチャート : 判断 545"/>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47" name="フローチャート : 判断 546"/>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51134</xdr:rowOff>
    </xdr:from>
    <xdr:ext cx="405111" cy="259045"/>
    <xdr:sp macro="" textlink="">
      <xdr:nvSpPr>
        <xdr:cNvPr id="548" name="n_1aveValue【消防施設】&#10;有形固定資産減価償却率"/>
        <xdr:cNvSpPr txBox="1"/>
      </xdr:nvSpPr>
      <xdr:spPr>
        <a:xfrm>
          <a:off x="15266043"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61595</xdr:rowOff>
    </xdr:from>
    <xdr:to>
      <xdr:col>23</xdr:col>
      <xdr:colOff>568325</xdr:colOff>
      <xdr:row>79</xdr:row>
      <xdr:rowOff>163195</xdr:rowOff>
    </xdr:to>
    <xdr:sp macro="" textlink="">
      <xdr:nvSpPr>
        <xdr:cNvPr id="554" name="円/楕円 553"/>
        <xdr:cNvSpPr/>
      </xdr:nvSpPr>
      <xdr:spPr>
        <a:xfrm>
          <a:off x="16268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84472</xdr:rowOff>
    </xdr:from>
    <xdr:ext cx="405111" cy="259045"/>
    <xdr:sp macro="" textlink="">
      <xdr:nvSpPr>
        <xdr:cNvPr id="555" name="【消防施設】&#10;有形固定資産減価償却率該当値テキスト"/>
        <xdr:cNvSpPr txBox="1"/>
      </xdr:nvSpPr>
      <xdr:spPr>
        <a:xfrm>
          <a:off x="164084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6" name="直線コネクタ 5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7" name="テキスト ボックス 5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8" name="直線コネクタ 5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9" name="テキスト ボックス 5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2" name="直線コネクタ 5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3" name="テキスト ボックス 5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4" name="直線コネクタ 5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5" name="テキスト ボックス 5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79" name="直線コネクタ 578"/>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80"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81" name="直線コネクタ 580"/>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82"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83" name="直線コネクタ 582"/>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84"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85" name="フローチャート : 判断 584"/>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86" name="フローチャート : 判断 585"/>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16527</xdr:rowOff>
    </xdr:from>
    <xdr:ext cx="469744" cy="259045"/>
    <xdr:sp macro="" textlink="">
      <xdr:nvSpPr>
        <xdr:cNvPr id="587" name="n_1ave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593" name="円/楕円 592"/>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124477</xdr:rowOff>
    </xdr:from>
    <xdr:ext cx="469744" cy="259045"/>
    <xdr:sp macro="" textlink="">
      <xdr:nvSpPr>
        <xdr:cNvPr id="594" name="【消防施設】&#10;一人当たり面積該当値テキスト"/>
        <xdr:cNvSpPr txBox="1"/>
      </xdr:nvSpPr>
      <xdr:spPr>
        <a:xfrm>
          <a:off x="22250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20" name="直線コネクタ 619"/>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21"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22" name="直線コネクタ 621"/>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23"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24" name="直線コネクタ 623"/>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25"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26" name="フローチャート : 判断 625"/>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27" name="フローチャート : 判断 626"/>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99440</xdr:rowOff>
    </xdr:from>
    <xdr:ext cx="405111" cy="259045"/>
    <xdr:sp macro="" textlink="">
      <xdr:nvSpPr>
        <xdr:cNvPr id="628" name="n_1aveValue【庁舎】&#10;有形固定資産減価償却率"/>
        <xdr:cNvSpPr txBox="1"/>
      </xdr:nvSpPr>
      <xdr:spPr>
        <a:xfrm>
          <a:off x="15266043"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62956</xdr:rowOff>
    </xdr:from>
    <xdr:to>
      <xdr:col>23</xdr:col>
      <xdr:colOff>568325</xdr:colOff>
      <xdr:row>100</xdr:row>
      <xdr:rowOff>164556</xdr:rowOff>
    </xdr:to>
    <xdr:sp macro="" textlink="">
      <xdr:nvSpPr>
        <xdr:cNvPr id="634" name="円/楕円 633"/>
        <xdr:cNvSpPr/>
      </xdr:nvSpPr>
      <xdr:spPr>
        <a:xfrm>
          <a:off x="162687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15983</xdr:rowOff>
    </xdr:from>
    <xdr:ext cx="405111" cy="259045"/>
    <xdr:sp macro="" textlink="">
      <xdr:nvSpPr>
        <xdr:cNvPr id="635" name="【庁舎】&#10;有形固定資産減価償却率該当値テキスト"/>
        <xdr:cNvSpPr txBox="1"/>
      </xdr:nvSpPr>
      <xdr:spPr>
        <a:xfrm>
          <a:off x="16408400" y="1716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6" name="テキスト ボックス 6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60" name="直線コネクタ 659"/>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61"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62" name="直線コネクタ 661"/>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6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64" name="直線コネクタ 66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10177</xdr:rowOff>
    </xdr:from>
    <xdr:ext cx="469744" cy="259045"/>
    <xdr:sp macro="" textlink="">
      <xdr:nvSpPr>
        <xdr:cNvPr id="665" name="【庁舎】&#10;一人当たり面積平均値テキスト"/>
        <xdr:cNvSpPr txBox="1"/>
      </xdr:nvSpPr>
      <xdr:spPr>
        <a:xfrm>
          <a:off x="22250400" y="1732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66" name="フローチャート : 判断 665"/>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67" name="フローチャート : 判断 666"/>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68" name="n_1aveValue【庁舎】&#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82550</xdr:rowOff>
    </xdr:from>
    <xdr:to>
      <xdr:col>32</xdr:col>
      <xdr:colOff>238125</xdr:colOff>
      <xdr:row>108</xdr:row>
      <xdr:rowOff>12700</xdr:rowOff>
    </xdr:to>
    <xdr:sp macro="" textlink="">
      <xdr:nvSpPr>
        <xdr:cNvPr id="674" name="円/楕円 673"/>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168927</xdr:rowOff>
    </xdr:from>
    <xdr:ext cx="469744" cy="259045"/>
    <xdr:sp macro="" textlink="">
      <xdr:nvSpPr>
        <xdr:cNvPr id="675" name="【庁舎】&#10;一人当たり面積該当値テキスト"/>
        <xdr:cNvSpPr txBox="1"/>
      </xdr:nvSpPr>
      <xdr:spPr>
        <a:xfrm>
          <a:off x="222504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一般廃棄物処理施設を除いて有形固定資産減価償却率は類似団体より高い水準にありますが、庁舎は平成</a:t>
          </a:r>
          <a:r>
            <a:rPr kumimoji="1" lang="en-US" altLang="ja-JP" sz="1300">
              <a:latin typeface="ＭＳ Ｐゴシック"/>
            </a:rPr>
            <a:t>29</a:t>
          </a:r>
          <a:r>
            <a:rPr kumimoji="1" lang="ja-JP" altLang="en-US" sz="1300">
              <a:latin typeface="ＭＳ Ｐゴシック"/>
            </a:rPr>
            <a:t>年度に建設工事が完了したことから、次年度以降は下がる見込みとなっています。</a:t>
          </a:r>
          <a:endParaRPr kumimoji="1" lang="en-US" altLang="ja-JP" sz="1300">
            <a:latin typeface="ＭＳ Ｐゴシック"/>
          </a:endParaRPr>
        </a:p>
        <a:p>
          <a:r>
            <a:rPr kumimoji="1" lang="ja-JP" altLang="en-US" sz="1300">
              <a:latin typeface="ＭＳ Ｐゴシック"/>
            </a:rPr>
            <a:t>また大久保図書館、市民会館、消防庁舎は順次建替えを予定しており、同様に有形固定資産減価償却率は下がる見込みとなっています。</a:t>
          </a:r>
          <a:endParaRPr kumimoji="1" lang="en-US" altLang="ja-JP" sz="1300">
            <a:latin typeface="ＭＳ Ｐゴシック"/>
          </a:endParaRPr>
        </a:p>
        <a:p>
          <a:r>
            <a:rPr kumimoji="1" lang="ja-JP" altLang="en-US" sz="1300">
              <a:latin typeface="ＭＳ Ｐゴシック"/>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本市の財政力指数は、類似団体平均よりも高い</a:t>
          </a:r>
          <a:r>
            <a:rPr kumimoji="1" lang="en-US" altLang="ja-JP" sz="1300">
              <a:latin typeface="ＭＳ Ｐゴシック"/>
            </a:rPr>
            <a:t>0.92</a:t>
          </a:r>
          <a:r>
            <a:rPr kumimoji="1" lang="ja-JP" altLang="en-US" sz="1300">
              <a:latin typeface="ＭＳ Ｐゴシック"/>
            </a:rPr>
            <a:t>となっていますが、平成</a:t>
          </a:r>
          <a:r>
            <a:rPr kumimoji="1" lang="en-US" altLang="ja-JP" sz="1300">
              <a:latin typeface="ＭＳ Ｐゴシック"/>
            </a:rPr>
            <a:t>7</a:t>
          </a:r>
          <a:r>
            <a:rPr kumimoji="1" lang="ja-JP" altLang="en-US" sz="1300">
              <a:latin typeface="ＭＳ Ｐゴシック"/>
            </a:rPr>
            <a:t>年度の</a:t>
          </a:r>
          <a:r>
            <a:rPr kumimoji="1" lang="en-US" altLang="ja-JP" sz="1300">
              <a:latin typeface="ＭＳ Ｐゴシック"/>
            </a:rPr>
            <a:t>1.02</a:t>
          </a:r>
          <a:r>
            <a:rPr kumimoji="1" lang="ja-JP" altLang="en-US" sz="1300">
              <a:latin typeface="ＭＳ Ｐゴシック"/>
            </a:rPr>
            <a:t>をピークに高齢者人口の増加等により低下し、普通交付税に依存した財政状況が続いています。</a:t>
          </a:r>
          <a:endParaRPr kumimoji="1" lang="en-US" altLang="ja-JP" sz="1300">
            <a:latin typeface="ＭＳ Ｐゴシック"/>
          </a:endParaRPr>
        </a:p>
        <a:p>
          <a:r>
            <a:rPr kumimoji="1" lang="ja-JP" altLang="en-US" sz="1300">
              <a:latin typeface="ＭＳ Ｐゴシック"/>
            </a:rPr>
            <a:t>　今後は交付税に依存しない自主・自立した財政構造に転換することが望まれます。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100189</xdr:rowOff>
    </xdr:from>
    <xdr:to>
      <xdr:col>7</xdr:col>
      <xdr:colOff>152400</xdr:colOff>
      <xdr:row>40</xdr:row>
      <xdr:rowOff>113595</xdr:rowOff>
    </xdr:to>
    <xdr:cxnSp macro="">
      <xdr:nvCxnSpPr>
        <xdr:cNvPr id="68" name="直線コネクタ 67"/>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127000</xdr:rowOff>
    </xdr:to>
    <xdr:cxnSp macro="">
      <xdr:nvCxnSpPr>
        <xdr:cNvPr id="71" name="直線コネクタ 70"/>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153811</xdr:rowOff>
    </xdr:to>
    <xdr:cxnSp macro="">
      <xdr:nvCxnSpPr>
        <xdr:cNvPr id="74" name="直線コネクタ 73"/>
        <xdr:cNvCxnSpPr/>
      </xdr:nvCxnSpPr>
      <xdr:spPr>
        <a:xfrm flipV="1">
          <a:off x="2336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40</xdr:row>
      <xdr:rowOff>153811</xdr:rowOff>
    </xdr:to>
    <xdr:cxnSp macro="">
      <xdr:nvCxnSpPr>
        <xdr:cNvPr id="77" name="直線コネクタ 76"/>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7" name="円/楕円 86"/>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8"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5" name="円/楕円 94"/>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6" name="テキスト ボックス 95"/>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本市の経常収支比率は、類似団体平均と同じ</a:t>
          </a:r>
          <a:r>
            <a:rPr kumimoji="1" lang="en-US" altLang="ja-JP" sz="1300">
              <a:latin typeface="ＭＳ Ｐゴシック"/>
            </a:rPr>
            <a:t>92.9</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8</a:t>
          </a:r>
          <a:r>
            <a:rPr kumimoji="1" lang="ja-JP" altLang="en-US" sz="1300">
              <a:latin typeface="ＭＳ Ｐゴシック"/>
            </a:rPr>
            <a:t>年度に過去最高の</a:t>
          </a:r>
          <a:r>
            <a:rPr kumimoji="1" lang="en-US" altLang="ja-JP" sz="1300">
              <a:latin typeface="ＭＳ Ｐゴシック"/>
            </a:rPr>
            <a:t>97.2</a:t>
          </a:r>
          <a:r>
            <a:rPr kumimoji="1" lang="ja-JP" altLang="en-US" sz="1300">
              <a:latin typeface="ＭＳ Ｐゴシック"/>
            </a:rPr>
            <a:t>％となり、その後人件費の削減等に取り組んできた結果、徐々に改善されてきたものの、物件費や扶助費の増加に伴い、依然高い比率で推移しています。</a:t>
          </a:r>
          <a:endParaRPr kumimoji="1" lang="en-US" altLang="ja-JP" sz="1300">
            <a:latin typeface="ＭＳ Ｐゴシック"/>
          </a:endParaRPr>
        </a:p>
        <a:p>
          <a:r>
            <a:rPr kumimoji="1" lang="ja-JP" altLang="en-US" sz="1300">
              <a:latin typeface="ＭＳ Ｐゴシック"/>
            </a:rPr>
            <a:t>　今後も経営改革大綱に基づき、経常経費の削減に努めていきます。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55456</xdr:rowOff>
    </xdr:to>
    <xdr:cxnSp macro="">
      <xdr:nvCxnSpPr>
        <xdr:cNvPr id="131" name="直線コネクタ 130"/>
        <xdr:cNvCxnSpPr/>
      </xdr:nvCxnSpPr>
      <xdr:spPr>
        <a:xfrm>
          <a:off x="4114800" y="109317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65</xdr:row>
      <xdr:rowOff>4656</xdr:rowOff>
    </xdr:to>
    <xdr:cxnSp macro="">
      <xdr:nvCxnSpPr>
        <xdr:cNvPr id="134" name="直線コネクタ 133"/>
        <xdr:cNvCxnSpPr/>
      </xdr:nvCxnSpPr>
      <xdr:spPr>
        <a:xfrm flipV="1">
          <a:off x="3225800" y="109317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65</xdr:row>
      <xdr:rowOff>4656</xdr:rowOff>
    </xdr:to>
    <xdr:cxnSp macro="">
      <xdr:nvCxnSpPr>
        <xdr:cNvPr id="137" name="直線コネクタ 136"/>
        <xdr:cNvCxnSpPr/>
      </xdr:nvCxnSpPr>
      <xdr:spPr>
        <a:xfrm>
          <a:off x="2336800" y="110202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64</xdr:row>
      <xdr:rowOff>47413</xdr:rowOff>
    </xdr:to>
    <xdr:cxnSp macro="">
      <xdr:nvCxnSpPr>
        <xdr:cNvPr id="140" name="直線コネクタ 139"/>
        <xdr:cNvCxnSpPr/>
      </xdr:nvCxnSpPr>
      <xdr:spPr>
        <a:xfrm>
          <a:off x="1447800" y="108191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50" name="円/楕円 149"/>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148183</xdr:rowOff>
    </xdr:from>
    <xdr:ext cx="762000" cy="259045"/>
    <xdr:sp macro="" textlink="">
      <xdr:nvSpPr>
        <xdr:cNvPr id="151"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4" name="円/楕円 153"/>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5" name="テキスト ボックス 154"/>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6" name="円/楕円 155"/>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7" name="テキスト ボックス 156"/>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8" name="円/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59" name="テキスト ボックス 158"/>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[125,659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a:t>
          </a:r>
          <a:r>
            <a:rPr kumimoji="1" lang="en-US" altLang="ja-JP" sz="1300">
              <a:latin typeface="ＭＳ Ｐゴシック"/>
            </a:rPr>
            <a:t>1</a:t>
          </a:r>
          <a:r>
            <a:rPr kumimoji="1" lang="ja-JP" altLang="en-US" sz="1300">
              <a:latin typeface="ＭＳ Ｐゴシック"/>
            </a:rPr>
            <a:t>人当たり人件費・物件費等決算額は、類似団体平均よりも高い</a:t>
          </a:r>
          <a:r>
            <a:rPr kumimoji="1" lang="en-US" altLang="ja-JP" sz="1300">
              <a:latin typeface="ＭＳ Ｐゴシック"/>
            </a:rPr>
            <a:t>125,659</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　これは、マンパワーによる行政サービスの充実に努めてきたため、職員数が類似団体よりも多いことが主な要因です。</a:t>
          </a:r>
          <a:endParaRPr kumimoji="1" lang="en-US" altLang="ja-JP" sz="1300">
            <a:latin typeface="ＭＳ Ｐゴシック"/>
          </a:endParaRPr>
        </a:p>
        <a:p>
          <a:r>
            <a:rPr kumimoji="1" lang="ja-JP" altLang="en-US" sz="1300">
              <a:latin typeface="ＭＳ Ｐゴシック"/>
            </a:rPr>
            <a:t>　これまで職員数の削減に取り組んできましたが、今後も職員数の適正化に努めていきます。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117480</xdr:rowOff>
    </xdr:from>
    <xdr:to>
      <xdr:col>7</xdr:col>
      <xdr:colOff>152400</xdr:colOff>
      <xdr:row>81</xdr:row>
      <xdr:rowOff>126538</xdr:rowOff>
    </xdr:to>
    <xdr:cxnSp macro="">
      <xdr:nvCxnSpPr>
        <xdr:cNvPr id="192" name="直線コネクタ 191"/>
        <xdr:cNvCxnSpPr/>
      </xdr:nvCxnSpPr>
      <xdr:spPr>
        <a:xfrm flipV="1">
          <a:off x="4114800" y="14004930"/>
          <a:ext cx="8382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116974</xdr:rowOff>
    </xdr:from>
    <xdr:to>
      <xdr:col>6</xdr:col>
      <xdr:colOff>0</xdr:colOff>
      <xdr:row>81</xdr:row>
      <xdr:rowOff>126538</xdr:rowOff>
    </xdr:to>
    <xdr:cxnSp macro="">
      <xdr:nvCxnSpPr>
        <xdr:cNvPr id="195" name="直線コネクタ 194"/>
        <xdr:cNvCxnSpPr/>
      </xdr:nvCxnSpPr>
      <xdr:spPr>
        <a:xfrm>
          <a:off x="3225800" y="14004424"/>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98582</xdr:rowOff>
    </xdr:from>
    <xdr:to>
      <xdr:col>4</xdr:col>
      <xdr:colOff>482600</xdr:colOff>
      <xdr:row>81</xdr:row>
      <xdr:rowOff>116974</xdr:rowOff>
    </xdr:to>
    <xdr:cxnSp macro="">
      <xdr:nvCxnSpPr>
        <xdr:cNvPr id="198" name="直線コネクタ 197"/>
        <xdr:cNvCxnSpPr/>
      </xdr:nvCxnSpPr>
      <xdr:spPr>
        <a:xfrm>
          <a:off x="2336800" y="13986032"/>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98582</xdr:rowOff>
    </xdr:from>
    <xdr:to>
      <xdr:col>3</xdr:col>
      <xdr:colOff>279400</xdr:colOff>
      <xdr:row>81</xdr:row>
      <xdr:rowOff>109035</xdr:rowOff>
    </xdr:to>
    <xdr:cxnSp macro="">
      <xdr:nvCxnSpPr>
        <xdr:cNvPr id="201" name="直線コネクタ 200"/>
        <xdr:cNvCxnSpPr/>
      </xdr:nvCxnSpPr>
      <xdr:spPr>
        <a:xfrm flipV="1">
          <a:off x="1447800" y="13986032"/>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66680</xdr:rowOff>
    </xdr:from>
    <xdr:to>
      <xdr:col>7</xdr:col>
      <xdr:colOff>203200</xdr:colOff>
      <xdr:row>81</xdr:row>
      <xdr:rowOff>168280</xdr:rowOff>
    </xdr:to>
    <xdr:sp macro="" textlink="">
      <xdr:nvSpPr>
        <xdr:cNvPr id="211" name="円/楕円 210"/>
        <xdr:cNvSpPr/>
      </xdr:nvSpPr>
      <xdr:spPr>
        <a:xfrm>
          <a:off x="4902200" y="139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38757</xdr:rowOff>
    </xdr:from>
    <xdr:ext cx="762000" cy="259045"/>
    <xdr:sp macro="" textlink="">
      <xdr:nvSpPr>
        <xdr:cNvPr id="212" name="人件費・物件費等の状況該当値テキスト"/>
        <xdr:cNvSpPr txBox="1"/>
      </xdr:nvSpPr>
      <xdr:spPr>
        <a:xfrm>
          <a:off x="5041900" y="1392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75738</xdr:rowOff>
    </xdr:from>
    <xdr:to>
      <xdr:col>6</xdr:col>
      <xdr:colOff>50800</xdr:colOff>
      <xdr:row>82</xdr:row>
      <xdr:rowOff>5888</xdr:rowOff>
    </xdr:to>
    <xdr:sp macro="" textlink="">
      <xdr:nvSpPr>
        <xdr:cNvPr id="213" name="円/楕円 212"/>
        <xdr:cNvSpPr/>
      </xdr:nvSpPr>
      <xdr:spPr>
        <a:xfrm>
          <a:off x="4064000" y="13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162115</xdr:rowOff>
    </xdr:from>
    <xdr:ext cx="736600" cy="259045"/>
    <xdr:sp macro="" textlink="">
      <xdr:nvSpPr>
        <xdr:cNvPr id="214" name="テキスト ボックス 213"/>
        <xdr:cNvSpPr txBox="1"/>
      </xdr:nvSpPr>
      <xdr:spPr>
        <a:xfrm>
          <a:off x="3733800" y="1404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66174</xdr:rowOff>
    </xdr:from>
    <xdr:to>
      <xdr:col>4</xdr:col>
      <xdr:colOff>533400</xdr:colOff>
      <xdr:row>81</xdr:row>
      <xdr:rowOff>167774</xdr:rowOff>
    </xdr:to>
    <xdr:sp macro="" textlink="">
      <xdr:nvSpPr>
        <xdr:cNvPr id="215" name="円/楕円 214"/>
        <xdr:cNvSpPr/>
      </xdr:nvSpPr>
      <xdr:spPr>
        <a:xfrm>
          <a:off x="3175000" y="139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152551</xdr:rowOff>
    </xdr:from>
    <xdr:ext cx="762000" cy="259045"/>
    <xdr:sp macro="" textlink="">
      <xdr:nvSpPr>
        <xdr:cNvPr id="216" name="テキスト ボックス 215"/>
        <xdr:cNvSpPr txBox="1"/>
      </xdr:nvSpPr>
      <xdr:spPr>
        <a:xfrm>
          <a:off x="2844800" y="1404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125,554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47782</xdr:rowOff>
    </xdr:from>
    <xdr:to>
      <xdr:col>3</xdr:col>
      <xdr:colOff>330200</xdr:colOff>
      <xdr:row>81</xdr:row>
      <xdr:rowOff>149382</xdr:rowOff>
    </xdr:to>
    <xdr:sp macro="" textlink="">
      <xdr:nvSpPr>
        <xdr:cNvPr id="217" name="円/楕円 216"/>
        <xdr:cNvSpPr/>
      </xdr:nvSpPr>
      <xdr:spPr>
        <a:xfrm>
          <a:off x="2286000" y="139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134159</xdr:rowOff>
    </xdr:from>
    <xdr:ext cx="762000" cy="259045"/>
    <xdr:sp macro="" textlink="">
      <xdr:nvSpPr>
        <xdr:cNvPr id="218" name="テキスト ボックス 217"/>
        <xdr:cNvSpPr txBox="1"/>
      </xdr:nvSpPr>
      <xdr:spPr>
        <a:xfrm>
          <a:off x="1955800" y="1402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58235</xdr:rowOff>
    </xdr:from>
    <xdr:to>
      <xdr:col>2</xdr:col>
      <xdr:colOff>127000</xdr:colOff>
      <xdr:row>81</xdr:row>
      <xdr:rowOff>159835</xdr:rowOff>
    </xdr:to>
    <xdr:sp macro="" textlink="">
      <xdr:nvSpPr>
        <xdr:cNvPr id="219" name="円/楕円 218"/>
        <xdr:cNvSpPr/>
      </xdr:nvSpPr>
      <xdr:spPr>
        <a:xfrm>
          <a:off x="1397000" y="139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144612</xdr:rowOff>
    </xdr:from>
    <xdr:ext cx="762000" cy="259045"/>
    <xdr:sp macro="" textlink="">
      <xdr:nvSpPr>
        <xdr:cNvPr id="220" name="テキスト ボックス 219"/>
        <xdr:cNvSpPr txBox="1"/>
      </xdr:nvSpPr>
      <xdr:spPr>
        <a:xfrm>
          <a:off x="1066800" y="1403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本市のラスパイレス指数は、類似団体平均より高い</a:t>
          </a:r>
          <a:r>
            <a:rPr kumimoji="1" lang="en-US" altLang="ja-JP" sz="1300">
              <a:latin typeface="ＭＳ Ｐゴシック"/>
            </a:rPr>
            <a:t>101.2</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国家公務員の時限的な給与改定特例法による給与減額支給措置が平成</a:t>
          </a:r>
          <a:r>
            <a:rPr kumimoji="1" lang="en-US" altLang="ja-JP" sz="1300">
              <a:latin typeface="ＭＳ Ｐゴシック"/>
            </a:rPr>
            <a:t>25</a:t>
          </a:r>
          <a:r>
            <a:rPr kumimoji="1" lang="ja-JP" altLang="en-US" sz="1300">
              <a:latin typeface="ＭＳ Ｐゴシック"/>
            </a:rPr>
            <a:t>年度になくなり、措置前の水準に近い数値になっています。</a:t>
          </a:r>
          <a:endParaRPr kumimoji="1" lang="en-US" altLang="ja-JP" sz="1300">
            <a:latin typeface="ＭＳ Ｐゴシック"/>
          </a:endParaRPr>
        </a:p>
        <a:p>
          <a:r>
            <a:rPr kumimoji="1" lang="ja-JP" altLang="en-US" sz="1300">
              <a:latin typeface="ＭＳ Ｐゴシック"/>
            </a:rPr>
            <a:t>　今後も適正な水準確保に努めていきます。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6" name="直線コネクタ 255"/>
        <xdr:cNvCxnSpPr/>
      </xdr:nvCxnSpPr>
      <xdr:spPr>
        <a:xfrm flipV="1">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121859</xdr:rowOff>
    </xdr:to>
    <xdr:cxnSp macro="">
      <xdr:nvCxnSpPr>
        <xdr:cNvPr id="259" name="直線コネクタ 258"/>
        <xdr:cNvCxnSpPr/>
      </xdr:nvCxnSpPr>
      <xdr:spPr>
        <a:xfrm>
          <a:off x="15290800" y="142602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110368</xdr:rowOff>
    </xdr:to>
    <xdr:cxnSp macro="">
      <xdr:nvCxnSpPr>
        <xdr:cNvPr id="262" name="直線コネクタ 261"/>
        <xdr:cNvCxnSpPr/>
      </xdr:nvCxnSpPr>
      <xdr:spPr>
        <a:xfrm flipV="1">
          <a:off x="14401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907</xdr:rowOff>
    </xdr:to>
    <xdr:cxnSp macro="">
      <xdr:nvCxnSpPr>
        <xdr:cNvPr id="265" name="直線コネクタ 264"/>
        <xdr:cNvCxnSpPr/>
      </xdr:nvCxnSpPr>
      <xdr:spPr>
        <a:xfrm flipV="1">
          <a:off x="13512800" y="1434071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5" name="円/楕円 274"/>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76"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7" name="円/楕円 276"/>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78" name="テキスト ボックス 277"/>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9" name="円/楕円 278"/>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65513</xdr:rowOff>
    </xdr:from>
    <xdr:ext cx="762000" cy="259045"/>
    <xdr:sp macro="" textlink="">
      <xdr:nvSpPr>
        <xdr:cNvPr id="280" name="テキスト ボックス 279"/>
        <xdr:cNvSpPr txBox="1"/>
      </xdr:nvSpPr>
      <xdr:spPr>
        <a:xfrm>
          <a:off x="14909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1" name="円/楕円 280"/>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2" name="テキスト ボックス 281"/>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3" name="円/楕円 282"/>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4" name="テキスト ボックス 283"/>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本市の人口千人当たり職員数は、類似団体</a:t>
          </a:r>
          <a:r>
            <a:rPr kumimoji="1" lang="en-US" altLang="ja-JP" sz="1300">
              <a:latin typeface="ＭＳ Ｐゴシック"/>
            </a:rPr>
            <a:t>32</a:t>
          </a:r>
          <a:r>
            <a:rPr kumimoji="1" lang="ja-JP" altLang="en-US" sz="1300">
              <a:latin typeface="ＭＳ Ｐゴシック"/>
            </a:rPr>
            <a:t>団体中</a:t>
          </a:r>
          <a:r>
            <a:rPr kumimoji="1" lang="en-US" altLang="ja-JP" sz="1300">
              <a:latin typeface="ＭＳ Ｐゴシック"/>
            </a:rPr>
            <a:t>27</a:t>
          </a:r>
          <a:r>
            <a:rPr kumimoji="1" lang="ja-JP" altLang="en-US" sz="1300">
              <a:latin typeface="ＭＳ Ｐゴシック"/>
            </a:rPr>
            <a:t>番目の</a:t>
          </a:r>
          <a:r>
            <a:rPr kumimoji="1" lang="en-US" altLang="ja-JP" sz="1300">
              <a:latin typeface="ＭＳ Ｐゴシック"/>
            </a:rPr>
            <a:t>7.34</a:t>
          </a:r>
          <a:r>
            <a:rPr kumimoji="1" lang="ja-JP" altLang="en-US" sz="1300">
              <a:latin typeface="ＭＳ Ｐゴシック"/>
            </a:rPr>
            <a:t>人となっています。</a:t>
          </a:r>
          <a:endParaRPr kumimoji="1" lang="en-US" altLang="ja-JP" sz="1300">
            <a:latin typeface="ＭＳ Ｐゴシック"/>
          </a:endParaRPr>
        </a:p>
        <a:p>
          <a:r>
            <a:rPr kumimoji="1" lang="ja-JP" altLang="en-US" sz="1300">
              <a:latin typeface="ＭＳ Ｐゴシック"/>
            </a:rPr>
            <a:t>　これは本市のまちづくりの基本理念である「文教住宅都市憲章」のもとに整備されてきた保育所、幼稚園、高等学校などの公共施設に職員を配置していることから、他市に比べて高い数値になっています。</a:t>
          </a:r>
          <a:endParaRPr kumimoji="1" lang="en-US" altLang="ja-JP" sz="1300">
            <a:latin typeface="ＭＳ Ｐゴシック"/>
          </a:endParaRPr>
        </a:p>
        <a:p>
          <a:r>
            <a:rPr kumimoji="1" lang="ja-JP" altLang="en-US" sz="1300">
              <a:latin typeface="ＭＳ Ｐゴシック"/>
            </a:rPr>
            <a:t>　今後も第</a:t>
          </a:r>
          <a:r>
            <a:rPr kumimoji="1" lang="en-US" altLang="ja-JP" sz="1300">
              <a:latin typeface="ＭＳ Ｐゴシック"/>
            </a:rPr>
            <a:t>3</a:t>
          </a:r>
          <a:r>
            <a:rPr kumimoji="1" lang="ja-JP" altLang="en-US" sz="1300">
              <a:latin typeface="ＭＳ Ｐゴシック"/>
            </a:rPr>
            <a:t>次定員適正化計画に基づき、職員数の適正化に努めていきます。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111760</xdr:rowOff>
    </xdr:from>
    <xdr:to>
      <xdr:col>24</xdr:col>
      <xdr:colOff>558800</xdr:colOff>
      <xdr:row>64</xdr:row>
      <xdr:rowOff>156573</xdr:rowOff>
    </xdr:to>
    <xdr:cxnSp macro="">
      <xdr:nvCxnSpPr>
        <xdr:cNvPr id="321" name="直線コネクタ 320"/>
        <xdr:cNvCxnSpPr/>
      </xdr:nvCxnSpPr>
      <xdr:spPr>
        <a:xfrm flipV="1">
          <a:off x="16179800" y="1108456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156573</xdr:rowOff>
    </xdr:from>
    <xdr:to>
      <xdr:col>23</xdr:col>
      <xdr:colOff>406400</xdr:colOff>
      <xdr:row>65</xdr:row>
      <xdr:rowOff>26488</xdr:rowOff>
    </xdr:to>
    <xdr:cxnSp macro="">
      <xdr:nvCxnSpPr>
        <xdr:cNvPr id="324" name="直線コネクタ 323"/>
        <xdr:cNvCxnSpPr/>
      </xdr:nvCxnSpPr>
      <xdr:spPr>
        <a:xfrm flipV="1">
          <a:off x="15290800" y="111293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6" name="テキスト ボックス 325"/>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26488</xdr:rowOff>
    </xdr:from>
    <xdr:to>
      <xdr:col>22</xdr:col>
      <xdr:colOff>203200</xdr:colOff>
      <xdr:row>65</xdr:row>
      <xdr:rowOff>60960</xdr:rowOff>
    </xdr:to>
    <xdr:cxnSp macro="">
      <xdr:nvCxnSpPr>
        <xdr:cNvPr id="327" name="直線コネクタ 326"/>
        <xdr:cNvCxnSpPr/>
      </xdr:nvCxnSpPr>
      <xdr:spPr>
        <a:xfrm flipV="1">
          <a:off x="14401800" y="111707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54066</xdr:rowOff>
    </xdr:from>
    <xdr:to>
      <xdr:col>21</xdr:col>
      <xdr:colOff>0</xdr:colOff>
      <xdr:row>65</xdr:row>
      <xdr:rowOff>60960</xdr:rowOff>
    </xdr:to>
    <xdr:cxnSp macro="">
      <xdr:nvCxnSpPr>
        <xdr:cNvPr id="330" name="直線コネクタ 329"/>
        <xdr:cNvCxnSpPr/>
      </xdr:nvCxnSpPr>
      <xdr:spPr>
        <a:xfrm>
          <a:off x="13512800" y="111983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60960</xdr:rowOff>
    </xdr:from>
    <xdr:to>
      <xdr:col>24</xdr:col>
      <xdr:colOff>609600</xdr:colOff>
      <xdr:row>64</xdr:row>
      <xdr:rowOff>162560</xdr:rowOff>
    </xdr:to>
    <xdr:sp macro="" textlink="">
      <xdr:nvSpPr>
        <xdr:cNvPr id="340" name="円/楕円 339"/>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33037</xdr:rowOff>
    </xdr:from>
    <xdr:ext cx="762000" cy="259045"/>
    <xdr:sp macro="" textlink="">
      <xdr:nvSpPr>
        <xdr:cNvPr id="341" name="定員管理の状況該当値テキスト"/>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105773</xdr:rowOff>
    </xdr:from>
    <xdr:to>
      <xdr:col>23</xdr:col>
      <xdr:colOff>457200</xdr:colOff>
      <xdr:row>65</xdr:row>
      <xdr:rowOff>35923</xdr:rowOff>
    </xdr:to>
    <xdr:sp macro="" textlink="">
      <xdr:nvSpPr>
        <xdr:cNvPr id="342" name="円/楕円 341"/>
        <xdr:cNvSpPr/>
      </xdr:nvSpPr>
      <xdr:spPr>
        <a:xfrm>
          <a:off x="16129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20700</xdr:rowOff>
    </xdr:from>
    <xdr:ext cx="736600" cy="259045"/>
    <xdr:sp macro="" textlink="">
      <xdr:nvSpPr>
        <xdr:cNvPr id="343" name="テキスト ボックス 342"/>
        <xdr:cNvSpPr txBox="1"/>
      </xdr:nvSpPr>
      <xdr:spPr>
        <a:xfrm>
          <a:off x="15798800" y="1116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147138</xdr:rowOff>
    </xdr:from>
    <xdr:to>
      <xdr:col>22</xdr:col>
      <xdr:colOff>254000</xdr:colOff>
      <xdr:row>65</xdr:row>
      <xdr:rowOff>77288</xdr:rowOff>
    </xdr:to>
    <xdr:sp macro="" textlink="">
      <xdr:nvSpPr>
        <xdr:cNvPr id="344" name="円/楕円 343"/>
        <xdr:cNvSpPr/>
      </xdr:nvSpPr>
      <xdr:spPr>
        <a:xfrm>
          <a:off x="15240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62065</xdr:rowOff>
    </xdr:from>
    <xdr:ext cx="762000" cy="259045"/>
    <xdr:sp macro="" textlink="">
      <xdr:nvSpPr>
        <xdr:cNvPr id="345" name="テキスト ボックス 344"/>
        <xdr:cNvSpPr txBox="1"/>
      </xdr:nvSpPr>
      <xdr:spPr>
        <a:xfrm>
          <a:off x="14909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10160</xdr:rowOff>
    </xdr:from>
    <xdr:to>
      <xdr:col>21</xdr:col>
      <xdr:colOff>50800</xdr:colOff>
      <xdr:row>65</xdr:row>
      <xdr:rowOff>111760</xdr:rowOff>
    </xdr:to>
    <xdr:sp macro="" textlink="">
      <xdr:nvSpPr>
        <xdr:cNvPr id="346" name="円/楕円 345"/>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96537</xdr:rowOff>
    </xdr:from>
    <xdr:ext cx="762000" cy="259045"/>
    <xdr:sp macro="" textlink="">
      <xdr:nvSpPr>
        <xdr:cNvPr id="347" name="テキスト ボックス 346"/>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3266</xdr:rowOff>
    </xdr:from>
    <xdr:to>
      <xdr:col>19</xdr:col>
      <xdr:colOff>533400</xdr:colOff>
      <xdr:row>65</xdr:row>
      <xdr:rowOff>104866</xdr:rowOff>
    </xdr:to>
    <xdr:sp macro="" textlink="">
      <xdr:nvSpPr>
        <xdr:cNvPr id="348" name="円/楕円 347"/>
        <xdr:cNvSpPr/>
      </xdr:nvSpPr>
      <xdr:spPr>
        <a:xfrm>
          <a:off x="13462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89643</xdr:rowOff>
    </xdr:from>
    <xdr:ext cx="762000" cy="259045"/>
    <xdr:sp macro="" textlink="">
      <xdr:nvSpPr>
        <xdr:cNvPr id="349" name="テキスト ボックス 348"/>
        <xdr:cNvSpPr txBox="1"/>
      </xdr:nvSpPr>
      <xdr:spPr>
        <a:xfrm>
          <a:off x="13131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本市の実質公債費比率は、類似団体平均よりも低い</a:t>
          </a:r>
          <a:r>
            <a:rPr kumimoji="1" lang="en-US" altLang="ja-JP" sz="1300">
              <a:latin typeface="ＭＳ Ｐゴシック"/>
            </a:rPr>
            <a:t>2.5</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過去からの起債や債務負担行為の償還を進めてきたことにより実質公債費比率は減少してきておりますが、今後も積極的に債務の償還を進めていきます。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68641</xdr:rowOff>
    </xdr:from>
    <xdr:to>
      <xdr:col>24</xdr:col>
      <xdr:colOff>558800</xdr:colOff>
      <xdr:row>41</xdr:row>
      <xdr:rowOff>35983</xdr:rowOff>
    </xdr:to>
    <xdr:cxnSp macro="">
      <xdr:nvCxnSpPr>
        <xdr:cNvPr id="384" name="直線コネクタ 383"/>
        <xdr:cNvCxnSpPr/>
      </xdr:nvCxnSpPr>
      <xdr:spPr>
        <a:xfrm flipV="1">
          <a:off x="16179800" y="6755191"/>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42</xdr:row>
      <xdr:rowOff>82852</xdr:rowOff>
    </xdr:to>
    <xdr:cxnSp macro="">
      <xdr:nvCxnSpPr>
        <xdr:cNvPr id="387" name="直線コネクタ 386"/>
        <xdr:cNvCxnSpPr/>
      </xdr:nvCxnSpPr>
      <xdr:spPr>
        <a:xfrm flipV="1">
          <a:off x="15290800" y="706543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82852</xdr:rowOff>
    </xdr:from>
    <xdr:to>
      <xdr:col>22</xdr:col>
      <xdr:colOff>203200</xdr:colOff>
      <xdr:row>43</xdr:row>
      <xdr:rowOff>118231</xdr:rowOff>
    </xdr:to>
    <xdr:cxnSp macro="">
      <xdr:nvCxnSpPr>
        <xdr:cNvPr id="390" name="直線コネクタ 389"/>
        <xdr:cNvCxnSpPr/>
      </xdr:nvCxnSpPr>
      <xdr:spPr>
        <a:xfrm flipV="1">
          <a:off x="14401800" y="728375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43</xdr:row>
      <xdr:rowOff>118231</xdr:rowOff>
    </xdr:to>
    <xdr:cxnSp macro="">
      <xdr:nvCxnSpPr>
        <xdr:cNvPr id="393" name="直線コネクタ 392"/>
        <xdr:cNvCxnSpPr/>
      </xdr:nvCxnSpPr>
      <xdr:spPr>
        <a:xfrm>
          <a:off x="13512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5" name="テキスト ボックス 39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7" name="テキスト ボックス 396"/>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403" name="円/楕円 402"/>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34368</xdr:rowOff>
    </xdr:from>
    <xdr:ext cx="762000" cy="259045"/>
    <xdr:sp macro="" textlink="">
      <xdr:nvSpPr>
        <xdr:cNvPr id="404"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5" name="円/楕円 404"/>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6" name="テキスト ボックス 405"/>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32052</xdr:rowOff>
    </xdr:from>
    <xdr:to>
      <xdr:col>22</xdr:col>
      <xdr:colOff>254000</xdr:colOff>
      <xdr:row>42</xdr:row>
      <xdr:rowOff>133652</xdr:rowOff>
    </xdr:to>
    <xdr:sp macro="" textlink="">
      <xdr:nvSpPr>
        <xdr:cNvPr id="407" name="円/楕円 406"/>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408" name="テキスト ボックス 407"/>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09" name="円/楕円 408"/>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153808</xdr:rowOff>
    </xdr:from>
    <xdr:ext cx="762000" cy="259045"/>
    <xdr:sp macro="" textlink="">
      <xdr:nvSpPr>
        <xdr:cNvPr id="410" name="テキスト ボックス 409"/>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55941</xdr:rowOff>
    </xdr:from>
    <xdr:to>
      <xdr:col>19</xdr:col>
      <xdr:colOff>533400</xdr:colOff>
      <xdr:row>43</xdr:row>
      <xdr:rowOff>157541</xdr:rowOff>
    </xdr:to>
    <xdr:sp macro="" textlink="">
      <xdr:nvSpPr>
        <xdr:cNvPr id="411" name="円/楕円 410"/>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142318</xdr:rowOff>
    </xdr:from>
    <xdr:ext cx="762000" cy="259045"/>
    <xdr:sp macro="" textlink="">
      <xdr:nvSpPr>
        <xdr:cNvPr id="412" name="テキスト ボックス 411"/>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本市の将来負担比率は、類似団体平均よりも高い</a:t>
          </a:r>
          <a:r>
            <a:rPr kumimoji="1" lang="en-US" altLang="ja-JP" sz="1300">
              <a:latin typeface="ＭＳ Ｐゴシック"/>
            </a:rPr>
            <a:t>17.1</a:t>
          </a:r>
          <a:r>
            <a:rPr kumimoji="1" lang="ja-JP" altLang="en-US" sz="1300">
              <a:latin typeface="ＭＳ Ｐゴシック"/>
            </a:rPr>
            <a:t>％となっており、前年度より</a:t>
          </a:r>
          <a:r>
            <a:rPr kumimoji="1" lang="en-US" altLang="ja-JP" sz="1300">
              <a:latin typeface="ＭＳ Ｐゴシック"/>
            </a:rPr>
            <a:t>16.3</a:t>
          </a:r>
          <a:r>
            <a:rPr kumimoji="1" lang="ja-JP" altLang="en-US" sz="1300">
              <a:latin typeface="ＭＳ Ｐゴシック"/>
            </a:rPr>
            <a:t>ポイントの増となりました。</a:t>
          </a:r>
          <a:endParaRPr kumimoji="1" lang="en-US" altLang="ja-JP" sz="1300">
            <a:latin typeface="ＭＳ Ｐゴシック"/>
          </a:endParaRPr>
        </a:p>
        <a:p>
          <a:r>
            <a:rPr kumimoji="1" lang="ja-JP" altLang="en-US" sz="1300">
              <a:latin typeface="ＭＳ Ｐゴシック"/>
            </a:rPr>
            <a:t>　これは老朽化した公共施設の再生に伴い地方債現在高及び債務負担行為に基づく支出予定額等が増加したことによるものです。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152541</xdr:rowOff>
    </xdr:from>
    <xdr:to>
      <xdr:col>24</xdr:col>
      <xdr:colOff>558800</xdr:colOff>
      <xdr:row>15</xdr:row>
      <xdr:rowOff>28152</xdr:rowOff>
    </xdr:to>
    <xdr:cxnSp macro="">
      <xdr:nvCxnSpPr>
        <xdr:cNvPr id="446" name="直線コネクタ 445"/>
        <xdr:cNvCxnSpPr/>
      </xdr:nvCxnSpPr>
      <xdr:spPr>
        <a:xfrm>
          <a:off x="16179800" y="2381391"/>
          <a:ext cx="838200" cy="2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152541</xdr:rowOff>
    </xdr:from>
    <xdr:to>
      <xdr:col>23</xdr:col>
      <xdr:colOff>406400</xdr:colOff>
      <xdr:row>14</xdr:row>
      <xdr:rowOff>88335</xdr:rowOff>
    </xdr:to>
    <xdr:cxnSp macro="">
      <xdr:nvCxnSpPr>
        <xdr:cNvPr id="449" name="直線コネクタ 448"/>
        <xdr:cNvCxnSpPr/>
      </xdr:nvCxnSpPr>
      <xdr:spPr>
        <a:xfrm flipV="1">
          <a:off x="15290800" y="238139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3545</xdr:rowOff>
    </xdr:from>
    <xdr:ext cx="736600" cy="259045"/>
    <xdr:sp macro="" textlink="">
      <xdr:nvSpPr>
        <xdr:cNvPr id="451" name="テキスト ボックス 450"/>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88335</xdr:rowOff>
    </xdr:from>
    <xdr:to>
      <xdr:col>22</xdr:col>
      <xdr:colOff>203200</xdr:colOff>
      <xdr:row>14</xdr:row>
      <xdr:rowOff>168769</xdr:rowOff>
    </xdr:to>
    <xdr:cxnSp macro="">
      <xdr:nvCxnSpPr>
        <xdr:cNvPr id="452" name="直線コネクタ 451"/>
        <xdr:cNvCxnSpPr/>
      </xdr:nvCxnSpPr>
      <xdr:spPr>
        <a:xfrm flipV="1">
          <a:off x="14401800" y="248863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71913</xdr:rowOff>
    </xdr:from>
    <xdr:ext cx="762000" cy="259045"/>
    <xdr:sp macro="" textlink="">
      <xdr:nvSpPr>
        <xdr:cNvPr id="454" name="テキスト ボックス 453"/>
        <xdr:cNvSpPr txBox="1"/>
      </xdr:nvSpPr>
      <xdr:spPr>
        <a:xfrm>
          <a:off x="14909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168769</xdr:rowOff>
    </xdr:from>
    <xdr:to>
      <xdr:col>21</xdr:col>
      <xdr:colOff>0</xdr:colOff>
      <xdr:row>17</xdr:row>
      <xdr:rowOff>56585</xdr:rowOff>
    </xdr:to>
    <xdr:cxnSp macro="">
      <xdr:nvCxnSpPr>
        <xdr:cNvPr id="455" name="直線コネクタ 454"/>
        <xdr:cNvCxnSpPr/>
      </xdr:nvCxnSpPr>
      <xdr:spPr>
        <a:xfrm flipV="1">
          <a:off x="13512800" y="256906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7" name="テキスト ボックス 456"/>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148802</xdr:rowOff>
    </xdr:from>
    <xdr:to>
      <xdr:col>24</xdr:col>
      <xdr:colOff>609600</xdr:colOff>
      <xdr:row>15</xdr:row>
      <xdr:rowOff>78952</xdr:rowOff>
    </xdr:to>
    <xdr:sp macro="" textlink="">
      <xdr:nvSpPr>
        <xdr:cNvPr id="465" name="円/楕円 464"/>
        <xdr:cNvSpPr/>
      </xdr:nvSpPr>
      <xdr:spPr>
        <a:xfrm>
          <a:off x="169672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120879</xdr:rowOff>
    </xdr:from>
    <xdr:ext cx="762000" cy="259045"/>
    <xdr:sp macro="" textlink="">
      <xdr:nvSpPr>
        <xdr:cNvPr id="466" name="将来負担の状況該当値テキスト"/>
        <xdr:cNvSpPr txBox="1"/>
      </xdr:nvSpPr>
      <xdr:spPr>
        <a:xfrm>
          <a:off x="17106900" y="252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101741</xdr:rowOff>
    </xdr:from>
    <xdr:to>
      <xdr:col>23</xdr:col>
      <xdr:colOff>457200</xdr:colOff>
      <xdr:row>14</xdr:row>
      <xdr:rowOff>31891</xdr:rowOff>
    </xdr:to>
    <xdr:sp macro="" textlink="">
      <xdr:nvSpPr>
        <xdr:cNvPr id="467" name="円/楕円 466"/>
        <xdr:cNvSpPr/>
      </xdr:nvSpPr>
      <xdr:spPr>
        <a:xfrm>
          <a:off x="16129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42068</xdr:rowOff>
    </xdr:from>
    <xdr:ext cx="736600" cy="259045"/>
    <xdr:sp macro="" textlink="">
      <xdr:nvSpPr>
        <xdr:cNvPr id="468" name="テキスト ボックス 467"/>
        <xdr:cNvSpPr txBox="1"/>
      </xdr:nvSpPr>
      <xdr:spPr>
        <a:xfrm>
          <a:off x="15798800" y="209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37535</xdr:rowOff>
    </xdr:from>
    <xdr:to>
      <xdr:col>22</xdr:col>
      <xdr:colOff>254000</xdr:colOff>
      <xdr:row>14</xdr:row>
      <xdr:rowOff>139135</xdr:rowOff>
    </xdr:to>
    <xdr:sp macro="" textlink="">
      <xdr:nvSpPr>
        <xdr:cNvPr id="469" name="円/楕円 468"/>
        <xdr:cNvSpPr/>
      </xdr:nvSpPr>
      <xdr:spPr>
        <a:xfrm>
          <a:off x="15240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149312</xdr:rowOff>
    </xdr:from>
    <xdr:ext cx="762000" cy="259045"/>
    <xdr:sp macro="" textlink="">
      <xdr:nvSpPr>
        <xdr:cNvPr id="470" name="テキスト ボックス 469"/>
        <xdr:cNvSpPr txBox="1"/>
      </xdr:nvSpPr>
      <xdr:spPr>
        <a:xfrm>
          <a:off x="14909800" y="220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117969</xdr:rowOff>
    </xdr:from>
    <xdr:to>
      <xdr:col>21</xdr:col>
      <xdr:colOff>50800</xdr:colOff>
      <xdr:row>15</xdr:row>
      <xdr:rowOff>48119</xdr:rowOff>
    </xdr:to>
    <xdr:sp macro="" textlink="">
      <xdr:nvSpPr>
        <xdr:cNvPr id="471" name="円/楕円 470"/>
        <xdr:cNvSpPr/>
      </xdr:nvSpPr>
      <xdr:spPr>
        <a:xfrm>
          <a:off x="14351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58296</xdr:rowOff>
    </xdr:from>
    <xdr:ext cx="762000" cy="259045"/>
    <xdr:sp macro="" textlink="">
      <xdr:nvSpPr>
        <xdr:cNvPr id="472" name="テキスト ボックス 471"/>
        <xdr:cNvSpPr txBox="1"/>
      </xdr:nvSpPr>
      <xdr:spPr>
        <a:xfrm>
          <a:off x="14020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5785</xdr:rowOff>
    </xdr:from>
    <xdr:to>
      <xdr:col>19</xdr:col>
      <xdr:colOff>533400</xdr:colOff>
      <xdr:row>17</xdr:row>
      <xdr:rowOff>107385</xdr:rowOff>
    </xdr:to>
    <xdr:sp macro="" textlink="">
      <xdr:nvSpPr>
        <xdr:cNvPr id="473" name="円/楕円 472"/>
        <xdr:cNvSpPr/>
      </xdr:nvSpPr>
      <xdr:spPr>
        <a:xfrm>
          <a:off x="13462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92162</xdr:rowOff>
    </xdr:from>
    <xdr:ext cx="762000" cy="259045"/>
    <xdr:sp macro="" textlink="">
      <xdr:nvSpPr>
        <xdr:cNvPr id="474" name="テキスト ボックス 473"/>
        <xdr:cNvSpPr txBox="1"/>
      </xdr:nvSpPr>
      <xdr:spPr>
        <a:xfrm>
          <a:off x="13131800" y="30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本市の人件費に係る経常収支比率は、類似団体平均よりも高い</a:t>
          </a:r>
          <a:r>
            <a:rPr kumimoji="1" lang="en-US" altLang="ja-JP" sz="1300" baseline="0">
              <a:latin typeface="ＭＳ Ｐゴシック"/>
            </a:rPr>
            <a:t>30.2</a:t>
          </a:r>
          <a:r>
            <a:rPr kumimoji="1" lang="ja-JP" altLang="en-US" sz="1300" baseline="0">
              <a:latin typeface="ＭＳ Ｐゴシック"/>
            </a:rPr>
            <a:t>％となっています。</a:t>
          </a:r>
          <a:endParaRPr kumimoji="1" lang="en-US" altLang="ja-JP" sz="1300" baseline="0">
            <a:latin typeface="ＭＳ Ｐゴシック"/>
          </a:endParaRPr>
        </a:p>
        <a:p>
          <a:r>
            <a:rPr kumimoji="1" lang="ja-JP" altLang="en-US" sz="1300" baseline="0">
              <a:latin typeface="ＭＳ Ｐゴシック"/>
            </a:rPr>
            <a:t>　これは保育所、幼稚園、こども園、高等学校などを直営で運営しているために、職員数が類似団体平均と比較して多いことが主な要因です。</a:t>
          </a:r>
          <a:endParaRPr kumimoji="1" lang="en-US" altLang="ja-JP" sz="1300" baseline="0">
            <a:latin typeface="ＭＳ Ｐゴシック"/>
          </a:endParaRPr>
        </a:p>
        <a:p>
          <a:r>
            <a:rPr kumimoji="1" lang="ja-JP" altLang="en-US" sz="1300" baseline="0">
              <a:latin typeface="ＭＳ Ｐゴシック"/>
            </a:rPr>
            <a:t>　今後も引き続き民間活力の導入などにより、人件費の抑制に努めていきます。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67128</xdr:rowOff>
    </xdr:from>
    <xdr:to>
      <xdr:col>7</xdr:col>
      <xdr:colOff>15875</xdr:colOff>
      <xdr:row>40</xdr:row>
      <xdr:rowOff>110672</xdr:rowOff>
    </xdr:to>
    <xdr:cxnSp macro="">
      <xdr:nvCxnSpPr>
        <xdr:cNvPr id="68" name="直線コネクタ 67"/>
        <xdr:cNvCxnSpPr/>
      </xdr:nvCxnSpPr>
      <xdr:spPr>
        <a:xfrm flipV="1">
          <a:off x="3987800" y="6925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110672</xdr:rowOff>
    </xdr:from>
    <xdr:to>
      <xdr:col>5</xdr:col>
      <xdr:colOff>549275</xdr:colOff>
      <xdr:row>41</xdr:row>
      <xdr:rowOff>80735</xdr:rowOff>
    </xdr:to>
    <xdr:cxnSp macro="">
      <xdr:nvCxnSpPr>
        <xdr:cNvPr id="71" name="直線コネクタ 70"/>
        <xdr:cNvCxnSpPr/>
      </xdr:nvCxnSpPr>
      <xdr:spPr>
        <a:xfrm flipV="1">
          <a:off x="3098800" y="6968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69850</xdr:rowOff>
    </xdr:from>
    <xdr:to>
      <xdr:col>4</xdr:col>
      <xdr:colOff>346075</xdr:colOff>
      <xdr:row>41</xdr:row>
      <xdr:rowOff>80735</xdr:rowOff>
    </xdr:to>
    <xdr:cxnSp macro="">
      <xdr:nvCxnSpPr>
        <xdr:cNvPr id="74" name="直線コネクタ 73"/>
        <xdr:cNvCxnSpPr/>
      </xdr:nvCxnSpPr>
      <xdr:spPr>
        <a:xfrm>
          <a:off x="2209800" y="7099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69850</xdr:rowOff>
    </xdr:to>
    <xdr:cxnSp macro="">
      <xdr:nvCxnSpPr>
        <xdr:cNvPr id="77" name="直線コネクタ 76"/>
        <xdr:cNvCxnSpPr/>
      </xdr:nvCxnSpPr>
      <xdr:spPr>
        <a:xfrm>
          <a:off x="1320800" y="7012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16328</xdr:rowOff>
    </xdr:from>
    <xdr:to>
      <xdr:col>7</xdr:col>
      <xdr:colOff>66675</xdr:colOff>
      <xdr:row>40</xdr:row>
      <xdr:rowOff>117928</xdr:rowOff>
    </xdr:to>
    <xdr:sp macro="" textlink="">
      <xdr:nvSpPr>
        <xdr:cNvPr id="87" name="円/楕円 86"/>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96355</xdr:rowOff>
    </xdr:from>
    <xdr:ext cx="762000" cy="259045"/>
    <xdr:sp macro="" textlink="">
      <xdr:nvSpPr>
        <xdr:cNvPr id="88" name="人件費該当値テキスト"/>
        <xdr:cNvSpPr txBox="1"/>
      </xdr:nvSpPr>
      <xdr:spPr>
        <a:xfrm>
          <a:off x="4914900" y="678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59872</xdr:rowOff>
    </xdr:from>
    <xdr:to>
      <xdr:col>5</xdr:col>
      <xdr:colOff>600075</xdr:colOff>
      <xdr:row>40</xdr:row>
      <xdr:rowOff>161472</xdr:rowOff>
    </xdr:to>
    <xdr:sp macro="" textlink="">
      <xdr:nvSpPr>
        <xdr:cNvPr id="89" name="円/楕円 88"/>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146249</xdr:rowOff>
    </xdr:from>
    <xdr:ext cx="736600" cy="259045"/>
    <xdr:sp macro="" textlink="">
      <xdr:nvSpPr>
        <xdr:cNvPr id="90" name="テキスト ボックス 89"/>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29935</xdr:rowOff>
    </xdr:from>
    <xdr:to>
      <xdr:col>4</xdr:col>
      <xdr:colOff>396875</xdr:colOff>
      <xdr:row>41</xdr:row>
      <xdr:rowOff>131535</xdr:rowOff>
    </xdr:to>
    <xdr:sp macro="" textlink="">
      <xdr:nvSpPr>
        <xdr:cNvPr id="91" name="円/楕円 90"/>
        <xdr:cNvSpPr/>
      </xdr:nvSpPr>
      <xdr:spPr>
        <a:xfrm>
          <a:off x="3048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116312</xdr:rowOff>
    </xdr:from>
    <xdr:ext cx="762000" cy="259045"/>
    <xdr:sp macro="" textlink="">
      <xdr:nvSpPr>
        <xdr:cNvPr id="92" name="テキスト ボックス 91"/>
        <xdr:cNvSpPr txBox="1"/>
      </xdr:nvSpPr>
      <xdr:spPr>
        <a:xfrm>
          <a:off x="2717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3" name="円/楕円 92"/>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4" name="テキスト ボックス 93"/>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103415</xdr:rowOff>
    </xdr:from>
    <xdr:to>
      <xdr:col>1</xdr:col>
      <xdr:colOff>676275</xdr:colOff>
      <xdr:row>41</xdr:row>
      <xdr:rowOff>33565</xdr:rowOff>
    </xdr:to>
    <xdr:sp macro="" textlink="">
      <xdr:nvSpPr>
        <xdr:cNvPr id="95" name="円/楕円 94"/>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18342</xdr:rowOff>
    </xdr:from>
    <xdr:ext cx="762000" cy="259045"/>
    <xdr:sp macro="" textlink="">
      <xdr:nvSpPr>
        <xdr:cNvPr id="96" name="テキスト ボックス 95"/>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本市の物件費に係る経常収支比率は、類似団体平均よりも高い</a:t>
          </a:r>
          <a:r>
            <a:rPr kumimoji="1" lang="en-US" altLang="ja-JP" sz="1200" baseline="0">
              <a:latin typeface="ＭＳ Ｐゴシック"/>
            </a:rPr>
            <a:t>23.5</a:t>
          </a:r>
          <a:r>
            <a:rPr kumimoji="1" lang="ja-JP" altLang="en-US" sz="1200" baseline="0">
              <a:latin typeface="ＭＳ Ｐゴシック"/>
            </a:rPr>
            <a:t>％となっています。これは類似団体と比較して多くの保育所、幼稚園、小学校、中学校、公民館、図書館などを所有しているため、その維持管理、運営経費が多くかかっていることが主な要因です。</a:t>
          </a:r>
          <a:endParaRPr kumimoji="1" lang="en-US" altLang="ja-JP" sz="1200" baseline="0">
            <a:latin typeface="ＭＳ Ｐゴシック"/>
          </a:endParaRPr>
        </a:p>
        <a:p>
          <a:r>
            <a:rPr kumimoji="1" lang="ja-JP" altLang="en-US" sz="1200" baseline="0">
              <a:latin typeface="ＭＳ Ｐゴシック"/>
            </a:rPr>
            <a:t>　今後は施設のあり方を考え、物件費の抑制に努めていきますが、職員数の削減に伴い、委託化やパート化が進められていることから、物件費の増加が見込まれます。</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154432</xdr:rowOff>
    </xdr:from>
    <xdr:to>
      <xdr:col>24</xdr:col>
      <xdr:colOff>31750</xdr:colOff>
      <xdr:row>17</xdr:row>
      <xdr:rowOff>1270</xdr:rowOff>
    </xdr:to>
    <xdr:cxnSp macro="">
      <xdr:nvCxnSpPr>
        <xdr:cNvPr id="127" name="直線コネクタ 126"/>
        <xdr:cNvCxnSpPr/>
      </xdr:nvCxnSpPr>
      <xdr:spPr>
        <a:xfrm>
          <a:off x="15671800" y="2897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17</xdr:row>
      <xdr:rowOff>1270</xdr:rowOff>
    </xdr:to>
    <xdr:cxnSp macro="">
      <xdr:nvCxnSpPr>
        <xdr:cNvPr id="130" name="直線コネクタ 129"/>
        <xdr:cNvCxnSpPr/>
      </xdr:nvCxnSpPr>
      <xdr:spPr>
        <a:xfrm flipV="1">
          <a:off x="14782800" y="2897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1270</xdr:rowOff>
    </xdr:to>
    <xdr:cxnSp macro="">
      <xdr:nvCxnSpPr>
        <xdr:cNvPr id="133" name="直線コネクタ 132"/>
        <xdr:cNvCxnSpPr/>
      </xdr:nvCxnSpPr>
      <xdr:spPr>
        <a:xfrm>
          <a:off x="13893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127000</xdr:rowOff>
    </xdr:to>
    <xdr:cxnSp macro="">
      <xdr:nvCxnSpPr>
        <xdr:cNvPr id="136" name="直線コネクタ 135"/>
        <xdr:cNvCxnSpPr/>
      </xdr:nvCxnSpPr>
      <xdr:spPr>
        <a:xfrm>
          <a:off x="13004800" y="2838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6" name="円/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7"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103632</xdr:rowOff>
    </xdr:from>
    <xdr:to>
      <xdr:col>22</xdr:col>
      <xdr:colOff>615950</xdr:colOff>
      <xdr:row>17</xdr:row>
      <xdr:rowOff>33782</xdr:rowOff>
    </xdr:to>
    <xdr:sp macro="" textlink="">
      <xdr:nvSpPr>
        <xdr:cNvPr id="148" name="円/楕円 147"/>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18559</xdr:rowOff>
    </xdr:from>
    <xdr:ext cx="736600" cy="259045"/>
    <xdr:sp macro="" textlink="">
      <xdr:nvSpPr>
        <xdr:cNvPr id="149" name="テキスト ボックス 14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50" name="円/楕円 149"/>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51" name="テキスト ボックス 150"/>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44196</xdr:rowOff>
    </xdr:from>
    <xdr:to>
      <xdr:col>19</xdr:col>
      <xdr:colOff>6350</xdr:colOff>
      <xdr:row>16</xdr:row>
      <xdr:rowOff>145796</xdr:rowOff>
    </xdr:to>
    <xdr:sp macro="" textlink="">
      <xdr:nvSpPr>
        <xdr:cNvPr id="154" name="円/楕円 153"/>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130573</xdr:rowOff>
    </xdr:from>
    <xdr:ext cx="762000" cy="259045"/>
    <xdr:sp macro="" textlink="">
      <xdr:nvSpPr>
        <xdr:cNvPr id="155" name="テキスト ボックス 154"/>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本市の扶助費に係る経常収支比率は、類似団体中</a:t>
          </a:r>
          <a:r>
            <a:rPr kumimoji="1" lang="en-US" altLang="ja-JP" sz="1300">
              <a:solidFill>
                <a:schemeClr val="tx1"/>
              </a:solidFill>
              <a:latin typeface="ＭＳ Ｐゴシック"/>
            </a:rPr>
            <a:t>5</a:t>
          </a:r>
          <a:r>
            <a:rPr kumimoji="1" lang="ja-JP" altLang="en-US" sz="1300">
              <a:solidFill>
                <a:schemeClr val="tx1"/>
              </a:solidFill>
              <a:latin typeface="ＭＳ Ｐゴシック"/>
            </a:rPr>
            <a:t>位の</a:t>
          </a:r>
          <a:r>
            <a:rPr kumimoji="1" lang="en-US" altLang="ja-JP" sz="1300">
              <a:solidFill>
                <a:schemeClr val="tx1"/>
              </a:solidFill>
              <a:latin typeface="ＭＳ Ｐゴシック"/>
            </a:rPr>
            <a:t>11.4</a:t>
          </a:r>
          <a:r>
            <a:rPr kumimoji="1" lang="ja-JP" altLang="en-US" sz="1300">
              <a:solidFill>
                <a:schemeClr val="tx1"/>
              </a:solidFill>
              <a:latin typeface="ＭＳ Ｐゴシック"/>
            </a:rPr>
            <a:t>％となっています。</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これは社会福祉費及び児童福祉費が類似団体平均より低いことが主な要因です。</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しかしながら、生活保護費等の扶助費は増加傾向にあるため、医療扶助の適正化など、財政を圧迫する上昇傾向に歯止めをかけるよう努めてきます。</a:t>
          </a:r>
          <a:endParaRPr kumimoji="1" lang="en-US" altLang="ja-JP"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151493</xdr:rowOff>
    </xdr:to>
    <xdr:cxnSp macro="">
      <xdr:nvCxnSpPr>
        <xdr:cNvPr id="190" name="直線コネクタ 189"/>
        <xdr:cNvCxnSpPr/>
      </xdr:nvCxnSpPr>
      <xdr:spPr>
        <a:xfrm>
          <a:off x="3987800" y="93689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54</xdr:row>
      <xdr:rowOff>110672</xdr:rowOff>
    </xdr:to>
    <xdr:cxnSp macro="">
      <xdr:nvCxnSpPr>
        <xdr:cNvPr id="193" name="直線コネクタ 192"/>
        <xdr:cNvCxnSpPr/>
      </xdr:nvCxnSpPr>
      <xdr:spPr>
        <a:xfrm>
          <a:off x="3098800" y="92056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118835</xdr:rowOff>
    </xdr:to>
    <xdr:cxnSp macro="">
      <xdr:nvCxnSpPr>
        <xdr:cNvPr id="196" name="直線コネクタ 195"/>
        <xdr:cNvCxnSpPr/>
      </xdr:nvCxnSpPr>
      <xdr:spPr>
        <a:xfrm>
          <a:off x="2209800" y="9124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61685</xdr:rowOff>
    </xdr:from>
    <xdr:to>
      <xdr:col>3</xdr:col>
      <xdr:colOff>142875</xdr:colOff>
      <xdr:row>53</xdr:row>
      <xdr:rowOff>37193</xdr:rowOff>
    </xdr:to>
    <xdr:cxnSp macro="">
      <xdr:nvCxnSpPr>
        <xdr:cNvPr id="199" name="直線コネクタ 198"/>
        <xdr:cNvCxnSpPr/>
      </xdr:nvCxnSpPr>
      <xdr:spPr>
        <a:xfrm>
          <a:off x="1320800" y="8977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3" name="円/楕円 212"/>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4" name="テキスト ボックス 213"/>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5" name="円/楕円 214"/>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6" name="テキスト ボックス 215"/>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10885</xdr:rowOff>
    </xdr:from>
    <xdr:to>
      <xdr:col>1</xdr:col>
      <xdr:colOff>676275</xdr:colOff>
      <xdr:row>52</xdr:row>
      <xdr:rowOff>112485</xdr:rowOff>
    </xdr:to>
    <xdr:sp macro="" textlink="">
      <xdr:nvSpPr>
        <xdr:cNvPr id="217" name="円/楕円 216"/>
        <xdr:cNvSpPr/>
      </xdr:nvSpPr>
      <xdr:spPr>
        <a:xfrm>
          <a:off x="1270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122662</xdr:rowOff>
    </xdr:from>
    <xdr:ext cx="762000" cy="259045"/>
    <xdr:sp macro="" textlink="">
      <xdr:nvSpPr>
        <xdr:cNvPr id="218" name="テキスト ボックス 217"/>
        <xdr:cNvSpPr txBox="1"/>
      </xdr:nvSpPr>
      <xdr:spPr>
        <a:xfrm>
          <a:off x="939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tx1"/>
              </a:solidFill>
              <a:latin typeface="ＭＳ Ｐゴシック"/>
            </a:rPr>
            <a:t>本市のその他に係る経常収支比率は、類似団体平均よりやや低い</a:t>
          </a:r>
          <a:r>
            <a:rPr kumimoji="1" lang="en-US" altLang="ja-JP" sz="1300">
              <a:solidFill>
                <a:schemeClr val="tx1"/>
              </a:solidFill>
              <a:latin typeface="ＭＳ Ｐゴシック"/>
            </a:rPr>
            <a:t>12.8</a:t>
          </a:r>
          <a:r>
            <a:rPr kumimoji="1" lang="ja-JP" altLang="en-US" sz="1300">
              <a:solidFill>
                <a:schemeClr val="tx1"/>
              </a:solidFill>
              <a:latin typeface="ＭＳ Ｐゴシック"/>
            </a:rPr>
            <a:t>％となっています。</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前年度比</a:t>
          </a:r>
          <a:r>
            <a:rPr kumimoji="1" lang="en-US" altLang="ja-JP" sz="1300">
              <a:solidFill>
                <a:schemeClr val="tx1"/>
              </a:solidFill>
              <a:latin typeface="ＭＳ Ｐゴシック"/>
            </a:rPr>
            <a:t>0.3</a:t>
          </a:r>
          <a:r>
            <a:rPr kumimoji="1" lang="ja-JP" altLang="en-US" sz="1300">
              <a:solidFill>
                <a:schemeClr val="tx1"/>
              </a:solidFill>
              <a:latin typeface="ＭＳ Ｐゴシック"/>
            </a:rPr>
            <a:t>ポイントの増加になっていますが、主な要因は国民健康保険特別会計繰出金で</a:t>
          </a:r>
          <a:r>
            <a:rPr kumimoji="1" lang="en-US" altLang="ja-JP" sz="1300">
              <a:solidFill>
                <a:schemeClr val="tx1"/>
              </a:solidFill>
              <a:latin typeface="ＭＳ Ｐゴシック"/>
            </a:rPr>
            <a:t>14.5</a:t>
          </a:r>
          <a:r>
            <a:rPr kumimoji="1" lang="ja-JP" altLang="en-US" sz="1300">
              <a:solidFill>
                <a:schemeClr val="tx1"/>
              </a:solidFill>
              <a:latin typeface="ＭＳ Ｐゴシック"/>
            </a:rPr>
            <a:t>％増になったことによるものです。</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今後も、保険料の見直しを定期的に行うなどにより、特別会計内での資金調達に努めていきます。</a:t>
          </a:r>
          <a:endParaRPr kumimoji="1" lang="en-US" altLang="ja-JP"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55</xdr:row>
      <xdr:rowOff>133350</xdr:rowOff>
    </xdr:to>
    <xdr:cxnSp macro="">
      <xdr:nvCxnSpPr>
        <xdr:cNvPr id="251" name="直線コネクタ 250"/>
        <xdr:cNvCxnSpPr/>
      </xdr:nvCxnSpPr>
      <xdr:spPr>
        <a:xfrm>
          <a:off x="15671800" y="952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95250</xdr:rowOff>
    </xdr:to>
    <xdr:cxnSp macro="">
      <xdr:nvCxnSpPr>
        <xdr:cNvPr id="254" name="直線コネクタ 253"/>
        <xdr:cNvCxnSpPr/>
      </xdr:nvCxnSpPr>
      <xdr:spPr>
        <a:xfrm>
          <a:off x="14782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19050</xdr:rowOff>
    </xdr:from>
    <xdr:to>
      <xdr:col>21</xdr:col>
      <xdr:colOff>361950</xdr:colOff>
      <xdr:row>55</xdr:row>
      <xdr:rowOff>44450</xdr:rowOff>
    </xdr:to>
    <xdr:cxnSp macro="">
      <xdr:nvCxnSpPr>
        <xdr:cNvPr id="257" name="直線コネクタ 256"/>
        <xdr:cNvCxnSpPr/>
      </xdr:nvCxnSpPr>
      <xdr:spPr>
        <a:xfrm>
          <a:off x="13893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19050</xdr:rowOff>
    </xdr:to>
    <xdr:cxnSp macro="">
      <xdr:nvCxnSpPr>
        <xdr:cNvPr id="260" name="直線コネクタ 259"/>
        <xdr:cNvCxnSpPr/>
      </xdr:nvCxnSpPr>
      <xdr:spPr>
        <a:xfrm>
          <a:off x="13004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82550</xdr:rowOff>
    </xdr:from>
    <xdr:to>
      <xdr:col>24</xdr:col>
      <xdr:colOff>82550</xdr:colOff>
      <xdr:row>56</xdr:row>
      <xdr:rowOff>12700</xdr:rowOff>
    </xdr:to>
    <xdr:sp macro="" textlink="">
      <xdr:nvSpPr>
        <xdr:cNvPr id="270" name="円/楕円 269"/>
        <xdr:cNvSpPr/>
      </xdr:nvSpPr>
      <xdr:spPr>
        <a:xfrm>
          <a:off x="16459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99077</xdr:rowOff>
    </xdr:from>
    <xdr:ext cx="762000" cy="259045"/>
    <xdr:sp macro="" textlink="">
      <xdr:nvSpPr>
        <xdr:cNvPr id="271"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2" name="円/楕円 271"/>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3" name="テキスト ボックス 272"/>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4" name="円/楕円 273"/>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5" name="テキスト ボックス 274"/>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139700</xdr:rowOff>
    </xdr:from>
    <xdr:to>
      <xdr:col>20</xdr:col>
      <xdr:colOff>209550</xdr:colOff>
      <xdr:row>55</xdr:row>
      <xdr:rowOff>69850</xdr:rowOff>
    </xdr:to>
    <xdr:sp macro="" textlink="">
      <xdr:nvSpPr>
        <xdr:cNvPr id="276" name="円/楕円 275"/>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80027</xdr:rowOff>
    </xdr:from>
    <xdr:ext cx="762000" cy="259045"/>
    <xdr:sp macro="" textlink="">
      <xdr:nvSpPr>
        <xdr:cNvPr id="277" name="テキスト ボックス 276"/>
        <xdr:cNvSpPr txBox="1"/>
      </xdr:nvSpPr>
      <xdr:spPr>
        <a:xfrm>
          <a:off x="13512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本市の補助費等に係る経常収支比率は、類似団体中</a:t>
          </a:r>
          <a:r>
            <a:rPr kumimoji="1" lang="en-US" altLang="ja-JP" sz="1300">
              <a:latin typeface="ＭＳ Ｐゴシック"/>
            </a:rPr>
            <a:t>4</a:t>
          </a:r>
          <a:r>
            <a:rPr kumimoji="1" lang="ja-JP" altLang="en-US" sz="1300">
              <a:latin typeface="ＭＳ Ｐゴシック"/>
            </a:rPr>
            <a:t>位の</a:t>
          </a:r>
          <a:r>
            <a:rPr kumimoji="1" lang="en-US" altLang="ja-JP" sz="1300">
              <a:latin typeface="ＭＳ Ｐゴシック"/>
            </a:rPr>
            <a:t>3.4</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これは一部事務組合や国、県への負担金が類似団体よりも低いことが主な要因です。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6350</xdr:rowOff>
    </xdr:from>
    <xdr:to>
      <xdr:col>24</xdr:col>
      <xdr:colOff>31750</xdr:colOff>
      <xdr:row>33</xdr:row>
      <xdr:rowOff>44450</xdr:rowOff>
    </xdr:to>
    <xdr:cxnSp macro="">
      <xdr:nvCxnSpPr>
        <xdr:cNvPr id="312" name="直線コネクタ 311"/>
        <xdr:cNvCxnSpPr/>
      </xdr:nvCxnSpPr>
      <xdr:spPr>
        <a:xfrm>
          <a:off x="15671800" y="56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6350</xdr:rowOff>
    </xdr:from>
    <xdr:to>
      <xdr:col>22</xdr:col>
      <xdr:colOff>565150</xdr:colOff>
      <xdr:row>33</xdr:row>
      <xdr:rowOff>44450</xdr:rowOff>
    </xdr:to>
    <xdr:cxnSp macro="">
      <xdr:nvCxnSpPr>
        <xdr:cNvPr id="315" name="直線コネクタ 314"/>
        <xdr:cNvCxnSpPr/>
      </xdr:nvCxnSpPr>
      <xdr:spPr>
        <a:xfrm flipV="1">
          <a:off x="14782800" y="56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19050</xdr:rowOff>
    </xdr:from>
    <xdr:to>
      <xdr:col>21</xdr:col>
      <xdr:colOff>361950</xdr:colOff>
      <xdr:row>33</xdr:row>
      <xdr:rowOff>44450</xdr:rowOff>
    </xdr:to>
    <xdr:cxnSp macro="">
      <xdr:nvCxnSpPr>
        <xdr:cNvPr id="318" name="直線コネクタ 317"/>
        <xdr:cNvCxnSpPr/>
      </xdr:nvCxnSpPr>
      <xdr:spPr>
        <a:xfrm>
          <a:off x="13893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19050</xdr:rowOff>
    </xdr:from>
    <xdr:to>
      <xdr:col>20</xdr:col>
      <xdr:colOff>158750</xdr:colOff>
      <xdr:row>33</xdr:row>
      <xdr:rowOff>31750</xdr:rowOff>
    </xdr:to>
    <xdr:cxnSp macro="">
      <xdr:nvCxnSpPr>
        <xdr:cNvPr id="321" name="直線コネクタ 320"/>
        <xdr:cNvCxnSpPr/>
      </xdr:nvCxnSpPr>
      <xdr:spPr>
        <a:xfrm flipV="1">
          <a:off x="13004800" y="567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165100</xdr:rowOff>
    </xdr:from>
    <xdr:to>
      <xdr:col>24</xdr:col>
      <xdr:colOff>82550</xdr:colOff>
      <xdr:row>33</xdr:row>
      <xdr:rowOff>95250</xdr:rowOff>
    </xdr:to>
    <xdr:sp macro="" textlink="">
      <xdr:nvSpPr>
        <xdr:cNvPr id="331" name="円/楕円 330"/>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127000</xdr:rowOff>
    </xdr:from>
    <xdr:to>
      <xdr:col>22</xdr:col>
      <xdr:colOff>615950</xdr:colOff>
      <xdr:row>33</xdr:row>
      <xdr:rowOff>57150</xdr:rowOff>
    </xdr:to>
    <xdr:sp macro="" textlink="">
      <xdr:nvSpPr>
        <xdr:cNvPr id="333" name="円/楕円 332"/>
        <xdr:cNvSpPr/>
      </xdr:nvSpPr>
      <xdr:spPr>
        <a:xfrm>
          <a:off x="15621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67327</xdr:rowOff>
    </xdr:from>
    <xdr:ext cx="736600" cy="259045"/>
    <xdr:sp macro="" textlink="">
      <xdr:nvSpPr>
        <xdr:cNvPr id="334" name="テキスト ボックス 333"/>
        <xdr:cNvSpPr txBox="1"/>
      </xdr:nvSpPr>
      <xdr:spPr>
        <a:xfrm>
          <a:off x="15290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5" name="円/楕円 334"/>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36" name="テキスト ボックス 335"/>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139700</xdr:rowOff>
    </xdr:from>
    <xdr:to>
      <xdr:col>20</xdr:col>
      <xdr:colOff>209550</xdr:colOff>
      <xdr:row>33</xdr:row>
      <xdr:rowOff>69850</xdr:rowOff>
    </xdr:to>
    <xdr:sp macro="" textlink="">
      <xdr:nvSpPr>
        <xdr:cNvPr id="337" name="円/楕円 336"/>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80027</xdr:rowOff>
    </xdr:from>
    <xdr:ext cx="762000" cy="259045"/>
    <xdr:sp macro="" textlink="">
      <xdr:nvSpPr>
        <xdr:cNvPr id="338" name="テキスト ボックス 337"/>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9" name="円/楕円 338"/>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40" name="テキスト ボックス 339"/>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a:ea typeface="+mn-ea"/>
              <a:cs typeface="+mn-cs"/>
            </a:rPr>
            <a:t>　本市の公債費に係る経常収支比率は、</a:t>
          </a:r>
          <a:r>
            <a:rPr kumimoji="1" lang="ja-JP" altLang="en-US" sz="1300">
              <a:solidFill>
                <a:schemeClr val="tx1"/>
              </a:solidFill>
              <a:latin typeface="ＭＳ Ｐゴシック"/>
            </a:rPr>
            <a:t>類似団体よりも低い</a:t>
          </a:r>
          <a:r>
            <a:rPr kumimoji="1" lang="en-US" altLang="ja-JP" sz="1300">
              <a:solidFill>
                <a:schemeClr val="tx1"/>
              </a:solidFill>
              <a:latin typeface="ＭＳ Ｐゴシック"/>
            </a:rPr>
            <a:t>11.6</a:t>
          </a:r>
          <a:r>
            <a:rPr kumimoji="1" lang="ja-JP" altLang="en-US" sz="1300">
              <a:solidFill>
                <a:schemeClr val="tx1"/>
              </a:solidFill>
              <a:latin typeface="ＭＳ Ｐゴシック"/>
            </a:rPr>
            <a:t>％となっています。</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公共事業等債や臨時財政対策債等の償還額が増加している一方、一般単独事業債の償還額が減少していることから、前年度比</a:t>
          </a:r>
          <a:r>
            <a:rPr kumimoji="1" lang="en-US" altLang="ja-JP" sz="1300">
              <a:solidFill>
                <a:schemeClr val="tx1"/>
              </a:solidFill>
              <a:latin typeface="ＭＳ Ｐゴシック"/>
            </a:rPr>
            <a:t>0.7</a:t>
          </a:r>
          <a:r>
            <a:rPr kumimoji="1" lang="ja-JP" altLang="en-US" sz="1300">
              <a:solidFill>
                <a:schemeClr val="tx1"/>
              </a:solidFill>
              <a:latin typeface="ＭＳ Ｐゴシック"/>
            </a:rPr>
            <a:t>ポイントの減少となっています。</a:t>
          </a:r>
          <a:endParaRPr kumimoji="1" lang="en-US" altLang="ja-JP"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35561</xdr:rowOff>
    </xdr:to>
    <xdr:cxnSp macro="">
      <xdr:nvCxnSpPr>
        <xdr:cNvPr id="373" name="直線コネクタ 372"/>
        <xdr:cNvCxnSpPr/>
      </xdr:nvCxnSpPr>
      <xdr:spPr>
        <a:xfrm flipV="1">
          <a:off x="3987800" y="13012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77</xdr:row>
      <xdr:rowOff>24130</xdr:rowOff>
    </xdr:to>
    <xdr:cxnSp macro="">
      <xdr:nvCxnSpPr>
        <xdr:cNvPr id="376" name="直線コネクタ 375"/>
        <xdr:cNvCxnSpPr/>
      </xdr:nvCxnSpPr>
      <xdr:spPr>
        <a:xfrm flipV="1">
          <a:off x="3098800" y="13065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54611</xdr:rowOff>
    </xdr:to>
    <xdr:cxnSp macro="">
      <xdr:nvCxnSpPr>
        <xdr:cNvPr id="379" name="直線コネクタ 378"/>
        <xdr:cNvCxnSpPr/>
      </xdr:nvCxnSpPr>
      <xdr:spPr>
        <a:xfrm flipV="1">
          <a:off x="2209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54611</xdr:rowOff>
    </xdr:to>
    <xdr:cxnSp macro="">
      <xdr:nvCxnSpPr>
        <xdr:cNvPr id="382" name="直線コネクタ 381"/>
        <xdr:cNvCxnSpPr/>
      </xdr:nvCxnSpPr>
      <xdr:spPr>
        <a:xfrm>
          <a:off x="1320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92" name="円/楕円 39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4" name="円/楕円 393"/>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5" name="テキスト ボックス 394"/>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6" name="円/楕円 39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7" name="テキスト ボックス 39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8" name="円/楕円 397"/>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9" name="テキスト ボックス 398"/>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400" name="円/楕円 399"/>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401" name="テキスト ボックス 400"/>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本市の公債費以外に係る経常収支比率は、類似団体平均より高い</a:t>
          </a:r>
          <a:r>
            <a:rPr kumimoji="1" lang="en-US" altLang="ja-JP" sz="1300">
              <a:latin typeface="ＭＳ Ｐゴシック"/>
            </a:rPr>
            <a:t>81.3</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これは類似団体平均に比べ、扶助費や補助費等の経常収支比率が低くなっている一方、人件費や物件費の経常収支比率が高くなっているためです。</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168911</xdr:rowOff>
    </xdr:to>
    <xdr:cxnSp macro="">
      <xdr:nvCxnSpPr>
        <xdr:cNvPr id="434" name="直線コネクタ 433"/>
        <xdr:cNvCxnSpPr/>
      </xdr:nvCxnSpPr>
      <xdr:spPr>
        <a:xfrm>
          <a:off x="15671800" y="132257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69850</xdr:rowOff>
    </xdr:to>
    <xdr:cxnSp macro="">
      <xdr:nvCxnSpPr>
        <xdr:cNvPr id="437" name="直線コネクタ 436"/>
        <xdr:cNvCxnSpPr/>
      </xdr:nvCxnSpPr>
      <xdr:spPr>
        <a:xfrm flipV="1">
          <a:off x="14782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88900</xdr:rowOff>
    </xdr:from>
    <xdr:to>
      <xdr:col>21</xdr:col>
      <xdr:colOff>361950</xdr:colOff>
      <xdr:row>77</xdr:row>
      <xdr:rowOff>69850</xdr:rowOff>
    </xdr:to>
    <xdr:cxnSp macro="">
      <xdr:nvCxnSpPr>
        <xdr:cNvPr id="440" name="直線コネクタ 439"/>
        <xdr:cNvCxnSpPr/>
      </xdr:nvCxnSpPr>
      <xdr:spPr>
        <a:xfrm>
          <a:off x="13893800" y="1311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76</xdr:row>
      <xdr:rowOff>88900</xdr:rowOff>
    </xdr:to>
    <xdr:cxnSp macro="">
      <xdr:nvCxnSpPr>
        <xdr:cNvPr id="443" name="直線コネクタ 442"/>
        <xdr:cNvCxnSpPr/>
      </xdr:nvCxnSpPr>
      <xdr:spPr>
        <a:xfrm>
          <a:off x="13004800" y="12928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53" name="円/楕円 452"/>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54"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5" name="円/楕円 454"/>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6" name="テキスト ボックス 455"/>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7" name="円/楕円 45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8" name="テキスト ボックス 45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9" name="円/楕円 458"/>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60" name="テキスト ボックス 459"/>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61" name="円/楕円 460"/>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62" name="テキスト ボックス 461"/>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千葉県習志野市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99225</xdr:rowOff>
    </xdr:from>
    <xdr:to>
      <xdr:col>4</xdr:col>
      <xdr:colOff>1117600</xdr:colOff>
      <xdr:row>12</xdr:row>
      <xdr:rowOff>151994</xdr:rowOff>
    </xdr:to>
    <xdr:cxnSp macro="">
      <xdr:nvCxnSpPr>
        <xdr:cNvPr id="50" name="直線コネクタ 49"/>
        <xdr:cNvCxnSpPr/>
      </xdr:nvCxnSpPr>
      <xdr:spPr bwMode="auto">
        <a:xfrm>
          <a:off x="5003800" y="2204250"/>
          <a:ext cx="6477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99225</xdr:rowOff>
    </xdr:from>
    <xdr:to>
      <xdr:col>4</xdr:col>
      <xdr:colOff>469900</xdr:colOff>
      <xdr:row>12</xdr:row>
      <xdr:rowOff>137439</xdr:rowOff>
    </xdr:to>
    <xdr:cxnSp macro="">
      <xdr:nvCxnSpPr>
        <xdr:cNvPr id="53" name="直線コネクタ 52"/>
        <xdr:cNvCxnSpPr/>
      </xdr:nvCxnSpPr>
      <xdr:spPr bwMode="auto">
        <a:xfrm flipV="1">
          <a:off x="4305300" y="2204250"/>
          <a:ext cx="6985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137439</xdr:rowOff>
    </xdr:from>
    <xdr:to>
      <xdr:col>3</xdr:col>
      <xdr:colOff>904875</xdr:colOff>
      <xdr:row>12</xdr:row>
      <xdr:rowOff>150470</xdr:rowOff>
    </xdr:to>
    <xdr:cxnSp macro="">
      <xdr:nvCxnSpPr>
        <xdr:cNvPr id="56" name="直線コネクタ 55"/>
        <xdr:cNvCxnSpPr/>
      </xdr:nvCxnSpPr>
      <xdr:spPr bwMode="auto">
        <a:xfrm flipV="1">
          <a:off x="3606800" y="2242464"/>
          <a:ext cx="698500" cy="1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137516</xdr:rowOff>
    </xdr:from>
    <xdr:to>
      <xdr:col>3</xdr:col>
      <xdr:colOff>206375</xdr:colOff>
      <xdr:row>12</xdr:row>
      <xdr:rowOff>150470</xdr:rowOff>
    </xdr:to>
    <xdr:cxnSp macro="">
      <xdr:nvCxnSpPr>
        <xdr:cNvPr id="59" name="直線コネクタ 58"/>
        <xdr:cNvCxnSpPr/>
      </xdr:nvCxnSpPr>
      <xdr:spPr bwMode="auto">
        <a:xfrm>
          <a:off x="2908300" y="224254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101194</xdr:rowOff>
    </xdr:from>
    <xdr:to>
      <xdr:col>5</xdr:col>
      <xdr:colOff>34925</xdr:colOff>
      <xdr:row>13</xdr:row>
      <xdr:rowOff>31344</xdr:rowOff>
    </xdr:to>
    <xdr:sp macro="" textlink="">
      <xdr:nvSpPr>
        <xdr:cNvPr id="69" name="円/楕円 68"/>
        <xdr:cNvSpPr/>
      </xdr:nvSpPr>
      <xdr:spPr bwMode="auto">
        <a:xfrm>
          <a:off x="5600700" y="220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117721</xdr:rowOff>
    </xdr:from>
    <xdr:ext cx="762000" cy="259045"/>
    <xdr:sp macro="" textlink="">
      <xdr:nvSpPr>
        <xdr:cNvPr id="70" name="人口1人当たり決算額の推移該当値テキスト130"/>
        <xdr:cNvSpPr txBox="1"/>
      </xdr:nvSpPr>
      <xdr:spPr>
        <a:xfrm>
          <a:off x="5740400" y="205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74,094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48425</xdr:rowOff>
    </xdr:from>
    <xdr:to>
      <xdr:col>4</xdr:col>
      <xdr:colOff>520700</xdr:colOff>
      <xdr:row>12</xdr:row>
      <xdr:rowOff>150025</xdr:rowOff>
    </xdr:to>
    <xdr:sp macro="" textlink="">
      <xdr:nvSpPr>
        <xdr:cNvPr id="71" name="円/楕円 70"/>
        <xdr:cNvSpPr/>
      </xdr:nvSpPr>
      <xdr:spPr bwMode="auto">
        <a:xfrm>
          <a:off x="4953000" y="215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160202</xdr:rowOff>
    </xdr:from>
    <xdr:ext cx="736600" cy="259045"/>
    <xdr:sp macro="" textlink="">
      <xdr:nvSpPr>
        <xdr:cNvPr id="72" name="テキスト ボックス 71"/>
        <xdr:cNvSpPr txBox="1"/>
      </xdr:nvSpPr>
      <xdr:spPr>
        <a:xfrm>
          <a:off x="4622800" y="192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75,479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86639</xdr:rowOff>
    </xdr:from>
    <xdr:to>
      <xdr:col>3</xdr:col>
      <xdr:colOff>955675</xdr:colOff>
      <xdr:row>13</xdr:row>
      <xdr:rowOff>16789</xdr:rowOff>
    </xdr:to>
    <xdr:sp macro="" textlink="">
      <xdr:nvSpPr>
        <xdr:cNvPr id="73" name="円/楕円 72"/>
        <xdr:cNvSpPr/>
      </xdr:nvSpPr>
      <xdr:spPr bwMode="auto">
        <a:xfrm>
          <a:off x="4254500" y="219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26966</xdr:rowOff>
    </xdr:from>
    <xdr:ext cx="762000" cy="259045"/>
    <xdr:sp macro="" textlink="">
      <xdr:nvSpPr>
        <xdr:cNvPr id="74" name="テキスト ボックス 73"/>
        <xdr:cNvSpPr txBox="1"/>
      </xdr:nvSpPr>
      <xdr:spPr>
        <a:xfrm>
          <a:off x="3924300" y="196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99670</xdr:rowOff>
    </xdr:from>
    <xdr:to>
      <xdr:col>3</xdr:col>
      <xdr:colOff>257175</xdr:colOff>
      <xdr:row>13</xdr:row>
      <xdr:rowOff>29820</xdr:rowOff>
    </xdr:to>
    <xdr:sp macro="" textlink="">
      <xdr:nvSpPr>
        <xdr:cNvPr id="75" name="円/楕円 74"/>
        <xdr:cNvSpPr/>
      </xdr:nvSpPr>
      <xdr:spPr bwMode="auto">
        <a:xfrm>
          <a:off x="3556000" y="220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39997</xdr:rowOff>
    </xdr:from>
    <xdr:ext cx="762000" cy="259045"/>
    <xdr:sp macro="" textlink="">
      <xdr:nvSpPr>
        <xdr:cNvPr id="76" name="テキスト ボックス 75"/>
        <xdr:cNvSpPr txBox="1"/>
      </xdr:nvSpPr>
      <xdr:spPr>
        <a:xfrm>
          <a:off x="3225800" y="1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74,134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86716</xdr:rowOff>
    </xdr:from>
    <xdr:to>
      <xdr:col>2</xdr:col>
      <xdr:colOff>692150</xdr:colOff>
      <xdr:row>13</xdr:row>
      <xdr:rowOff>16866</xdr:rowOff>
    </xdr:to>
    <xdr:sp macro="" textlink="">
      <xdr:nvSpPr>
        <xdr:cNvPr id="77" name="円/楕円 76"/>
        <xdr:cNvSpPr/>
      </xdr:nvSpPr>
      <xdr:spPr bwMode="auto">
        <a:xfrm>
          <a:off x="2857500" y="219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27043</xdr:rowOff>
    </xdr:from>
    <xdr:ext cx="762000" cy="259045"/>
    <xdr:sp macro="" textlink="">
      <xdr:nvSpPr>
        <xdr:cNvPr id="78" name="テキスト ボックス 77"/>
        <xdr:cNvSpPr txBox="1"/>
      </xdr:nvSpPr>
      <xdr:spPr>
        <a:xfrm>
          <a:off x="2527300" y="196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26797</xdr:rowOff>
    </xdr:from>
    <xdr:to>
      <xdr:col>4</xdr:col>
      <xdr:colOff>1117600</xdr:colOff>
      <xdr:row>36</xdr:row>
      <xdr:rowOff>169787</xdr:rowOff>
    </xdr:to>
    <xdr:cxnSp macro="">
      <xdr:nvCxnSpPr>
        <xdr:cNvPr id="111" name="直線コネクタ 110"/>
        <xdr:cNvCxnSpPr/>
      </xdr:nvCxnSpPr>
      <xdr:spPr bwMode="auto">
        <a:xfrm>
          <a:off x="5003800" y="6980047"/>
          <a:ext cx="647700" cy="1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2489</xdr:rowOff>
    </xdr:from>
    <xdr:to>
      <xdr:col>4</xdr:col>
      <xdr:colOff>469900</xdr:colOff>
      <xdr:row>36</xdr:row>
      <xdr:rowOff>26797</xdr:rowOff>
    </xdr:to>
    <xdr:cxnSp macro="">
      <xdr:nvCxnSpPr>
        <xdr:cNvPr id="114" name="直線コネクタ 113"/>
        <xdr:cNvCxnSpPr/>
      </xdr:nvCxnSpPr>
      <xdr:spPr bwMode="auto">
        <a:xfrm>
          <a:off x="4305300" y="6955739"/>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24130</xdr:rowOff>
    </xdr:from>
    <xdr:to>
      <xdr:col>3</xdr:col>
      <xdr:colOff>904875</xdr:colOff>
      <xdr:row>36</xdr:row>
      <xdr:rowOff>2489</xdr:rowOff>
    </xdr:to>
    <xdr:cxnSp macro="">
      <xdr:nvCxnSpPr>
        <xdr:cNvPr id="117" name="直線コネクタ 116"/>
        <xdr:cNvCxnSpPr/>
      </xdr:nvCxnSpPr>
      <xdr:spPr bwMode="auto">
        <a:xfrm>
          <a:off x="3606800" y="6634480"/>
          <a:ext cx="698500" cy="321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24130</xdr:rowOff>
    </xdr:from>
    <xdr:to>
      <xdr:col>3</xdr:col>
      <xdr:colOff>206375</xdr:colOff>
      <xdr:row>35</xdr:row>
      <xdr:rowOff>29273</xdr:rowOff>
    </xdr:to>
    <xdr:cxnSp macro="">
      <xdr:nvCxnSpPr>
        <xdr:cNvPr id="120" name="直線コネクタ 119"/>
        <xdr:cNvCxnSpPr/>
      </xdr:nvCxnSpPr>
      <xdr:spPr bwMode="auto">
        <a:xfrm flipV="1">
          <a:off x="2908300" y="6634480"/>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118987</xdr:rowOff>
    </xdr:from>
    <xdr:to>
      <xdr:col>5</xdr:col>
      <xdr:colOff>34925</xdr:colOff>
      <xdr:row>37</xdr:row>
      <xdr:rowOff>49137</xdr:rowOff>
    </xdr:to>
    <xdr:sp macro="" textlink="">
      <xdr:nvSpPr>
        <xdr:cNvPr id="130" name="円/楕円 129"/>
        <xdr:cNvSpPr/>
      </xdr:nvSpPr>
      <xdr:spPr bwMode="auto">
        <a:xfrm>
          <a:off x="56007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91064</xdr:rowOff>
    </xdr:from>
    <xdr:ext cx="762000" cy="259045"/>
    <xdr:sp macro="" textlink="">
      <xdr:nvSpPr>
        <xdr:cNvPr id="131" name="人口1人当たり決算額の推移該当値テキスト445"/>
        <xdr:cNvSpPr txBox="1"/>
      </xdr:nvSpPr>
      <xdr:spPr>
        <a:xfrm>
          <a:off x="5740400" y="70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318897</xdr:rowOff>
    </xdr:from>
    <xdr:to>
      <xdr:col>4</xdr:col>
      <xdr:colOff>520700</xdr:colOff>
      <xdr:row>36</xdr:row>
      <xdr:rowOff>77597</xdr:rowOff>
    </xdr:to>
    <xdr:sp macro="" textlink="">
      <xdr:nvSpPr>
        <xdr:cNvPr id="132" name="円/楕円 131"/>
        <xdr:cNvSpPr/>
      </xdr:nvSpPr>
      <xdr:spPr bwMode="auto">
        <a:xfrm>
          <a:off x="4953000" y="69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62374</xdr:rowOff>
    </xdr:from>
    <xdr:ext cx="736600" cy="259045"/>
    <xdr:sp macro="" textlink="">
      <xdr:nvSpPr>
        <xdr:cNvPr id="133" name="テキスト ボックス 132"/>
        <xdr:cNvSpPr txBox="1"/>
      </xdr:nvSpPr>
      <xdr:spPr>
        <a:xfrm>
          <a:off x="4622800" y="701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294589</xdr:rowOff>
    </xdr:from>
    <xdr:to>
      <xdr:col>3</xdr:col>
      <xdr:colOff>955675</xdr:colOff>
      <xdr:row>36</xdr:row>
      <xdr:rowOff>53289</xdr:rowOff>
    </xdr:to>
    <xdr:sp macro="" textlink="">
      <xdr:nvSpPr>
        <xdr:cNvPr id="134" name="円/楕円 133"/>
        <xdr:cNvSpPr/>
      </xdr:nvSpPr>
      <xdr:spPr bwMode="auto">
        <a:xfrm>
          <a:off x="4254500" y="690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38066</xdr:rowOff>
    </xdr:from>
    <xdr:ext cx="762000" cy="259045"/>
    <xdr:sp macro="" textlink="">
      <xdr:nvSpPr>
        <xdr:cNvPr id="135" name="テキスト ボックス 134"/>
        <xdr:cNvSpPr txBox="1"/>
      </xdr:nvSpPr>
      <xdr:spPr>
        <a:xfrm>
          <a:off x="3924300" y="699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316230</xdr:rowOff>
    </xdr:from>
    <xdr:to>
      <xdr:col>3</xdr:col>
      <xdr:colOff>257175</xdr:colOff>
      <xdr:row>35</xdr:row>
      <xdr:rowOff>74930</xdr:rowOff>
    </xdr:to>
    <xdr:sp macro="" textlink="">
      <xdr:nvSpPr>
        <xdr:cNvPr id="136" name="円/楕円 135"/>
        <xdr:cNvSpPr/>
      </xdr:nvSpPr>
      <xdr:spPr bwMode="auto">
        <a:xfrm>
          <a:off x="3556000" y="65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85107</xdr:rowOff>
    </xdr:from>
    <xdr:ext cx="762000" cy="259045"/>
    <xdr:sp macro="" textlink="">
      <xdr:nvSpPr>
        <xdr:cNvPr id="137" name="テキスト ボックス 136"/>
        <xdr:cNvSpPr txBox="1"/>
      </xdr:nvSpPr>
      <xdr:spPr>
        <a:xfrm>
          <a:off x="32258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321373</xdr:rowOff>
    </xdr:from>
    <xdr:to>
      <xdr:col>2</xdr:col>
      <xdr:colOff>692150</xdr:colOff>
      <xdr:row>35</xdr:row>
      <xdr:rowOff>80073</xdr:rowOff>
    </xdr:to>
    <xdr:sp macro="" textlink="">
      <xdr:nvSpPr>
        <xdr:cNvPr id="138" name="円/楕円 137"/>
        <xdr:cNvSpPr/>
      </xdr:nvSpPr>
      <xdr:spPr bwMode="auto">
        <a:xfrm>
          <a:off x="2857500" y="658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90250</xdr:rowOff>
    </xdr:from>
    <xdr:ext cx="762000" cy="259045"/>
    <xdr:sp macro="" textlink="">
      <xdr:nvSpPr>
        <xdr:cNvPr id="139" name="テキスト ボックス 138"/>
        <xdr:cNvSpPr txBox="1"/>
      </xdr:nvSpPr>
      <xdr:spPr>
        <a:xfrm>
          <a:off x="2527300" y="635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95077</xdr:rowOff>
    </xdr:from>
    <xdr:to>
      <xdr:col>6</xdr:col>
      <xdr:colOff>511175</xdr:colOff>
      <xdr:row>32</xdr:row>
      <xdr:rowOff>21971</xdr:rowOff>
    </xdr:to>
    <xdr:cxnSp macro="">
      <xdr:nvCxnSpPr>
        <xdr:cNvPr id="59" name="直線コネクタ 58"/>
        <xdr:cNvCxnSpPr/>
      </xdr:nvCxnSpPr>
      <xdr:spPr>
        <a:xfrm>
          <a:off x="3797300" y="5410027"/>
          <a:ext cx="8382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82687</xdr:rowOff>
    </xdr:from>
    <xdr:to>
      <xdr:col>5</xdr:col>
      <xdr:colOff>358775</xdr:colOff>
      <xdr:row>31</xdr:row>
      <xdr:rowOff>95077</xdr:rowOff>
    </xdr:to>
    <xdr:cxnSp macro="">
      <xdr:nvCxnSpPr>
        <xdr:cNvPr id="62" name="直線コネクタ 61"/>
        <xdr:cNvCxnSpPr/>
      </xdr:nvCxnSpPr>
      <xdr:spPr>
        <a:xfrm>
          <a:off x="2908300" y="5397637"/>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36647</xdr:rowOff>
    </xdr:from>
    <xdr:to>
      <xdr:col>4</xdr:col>
      <xdr:colOff>155575</xdr:colOff>
      <xdr:row>31</xdr:row>
      <xdr:rowOff>82687</xdr:rowOff>
    </xdr:to>
    <xdr:cxnSp macro="">
      <xdr:nvCxnSpPr>
        <xdr:cNvPr id="65" name="直線コネクタ 64"/>
        <xdr:cNvCxnSpPr/>
      </xdr:nvCxnSpPr>
      <xdr:spPr>
        <a:xfrm>
          <a:off x="2019300" y="5351597"/>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36647</xdr:rowOff>
    </xdr:from>
    <xdr:to>
      <xdr:col>2</xdr:col>
      <xdr:colOff>638175</xdr:colOff>
      <xdr:row>31</xdr:row>
      <xdr:rowOff>91785</xdr:rowOff>
    </xdr:to>
    <xdr:cxnSp macro="">
      <xdr:nvCxnSpPr>
        <xdr:cNvPr id="68" name="直線コネクタ 67"/>
        <xdr:cNvCxnSpPr/>
      </xdr:nvCxnSpPr>
      <xdr:spPr>
        <a:xfrm flipV="1">
          <a:off x="1130300" y="5351597"/>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142621</xdr:rowOff>
    </xdr:from>
    <xdr:to>
      <xdr:col>6</xdr:col>
      <xdr:colOff>561975</xdr:colOff>
      <xdr:row>32</xdr:row>
      <xdr:rowOff>72771</xdr:rowOff>
    </xdr:to>
    <xdr:sp macro="" textlink="">
      <xdr:nvSpPr>
        <xdr:cNvPr id="78" name="円/楕円 77"/>
        <xdr:cNvSpPr/>
      </xdr:nvSpPr>
      <xdr:spPr>
        <a:xfrm>
          <a:off x="4584700" y="54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165498</xdr:rowOff>
    </xdr:from>
    <xdr:ext cx="534377" cy="259045"/>
    <xdr:sp macro="" textlink="">
      <xdr:nvSpPr>
        <xdr:cNvPr id="79" name="人件費該当値テキスト"/>
        <xdr:cNvSpPr txBox="1"/>
      </xdr:nvSpPr>
      <xdr:spPr>
        <a:xfrm>
          <a:off x="4686300" y="53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44277</xdr:rowOff>
    </xdr:from>
    <xdr:to>
      <xdr:col>5</xdr:col>
      <xdr:colOff>409575</xdr:colOff>
      <xdr:row>31</xdr:row>
      <xdr:rowOff>145877</xdr:rowOff>
    </xdr:to>
    <xdr:sp macro="" textlink="">
      <xdr:nvSpPr>
        <xdr:cNvPr id="80" name="円/楕円 79"/>
        <xdr:cNvSpPr/>
      </xdr:nvSpPr>
      <xdr:spPr>
        <a:xfrm>
          <a:off x="3746500" y="5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162404</xdr:rowOff>
    </xdr:from>
    <xdr:ext cx="534377" cy="259045"/>
    <xdr:sp macro="" textlink="">
      <xdr:nvSpPr>
        <xdr:cNvPr id="81" name="テキスト ボックス 80"/>
        <xdr:cNvSpPr txBox="1"/>
      </xdr:nvSpPr>
      <xdr:spPr>
        <a:xfrm>
          <a:off x="3530111" y="51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31887</xdr:rowOff>
    </xdr:from>
    <xdr:to>
      <xdr:col>4</xdr:col>
      <xdr:colOff>206375</xdr:colOff>
      <xdr:row>31</xdr:row>
      <xdr:rowOff>133487</xdr:rowOff>
    </xdr:to>
    <xdr:sp macro="" textlink="">
      <xdr:nvSpPr>
        <xdr:cNvPr id="82" name="円/楕円 81"/>
        <xdr:cNvSpPr/>
      </xdr:nvSpPr>
      <xdr:spPr>
        <a:xfrm>
          <a:off x="2857500" y="53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150014</xdr:rowOff>
    </xdr:from>
    <xdr:ext cx="534377" cy="259045"/>
    <xdr:sp macro="" textlink="">
      <xdr:nvSpPr>
        <xdr:cNvPr id="83" name="テキスト ボックス 82"/>
        <xdr:cNvSpPr txBox="1"/>
      </xdr:nvSpPr>
      <xdr:spPr>
        <a:xfrm>
          <a:off x="2641111" y="51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67,497</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157297</xdr:rowOff>
    </xdr:from>
    <xdr:to>
      <xdr:col>3</xdr:col>
      <xdr:colOff>3175</xdr:colOff>
      <xdr:row>31</xdr:row>
      <xdr:rowOff>87447</xdr:rowOff>
    </xdr:to>
    <xdr:sp macro="" textlink="">
      <xdr:nvSpPr>
        <xdr:cNvPr id="84" name="円/楕円 83"/>
        <xdr:cNvSpPr/>
      </xdr:nvSpPr>
      <xdr:spPr>
        <a:xfrm>
          <a:off x="1968500" y="53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103974</xdr:rowOff>
    </xdr:from>
    <xdr:ext cx="534377" cy="259045"/>
    <xdr:sp macro="" textlink="">
      <xdr:nvSpPr>
        <xdr:cNvPr id="85" name="テキスト ボックス 84"/>
        <xdr:cNvSpPr txBox="1"/>
      </xdr:nvSpPr>
      <xdr:spPr>
        <a:xfrm>
          <a:off x="1752111" y="50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40985</xdr:rowOff>
    </xdr:from>
    <xdr:to>
      <xdr:col>1</xdr:col>
      <xdr:colOff>485775</xdr:colOff>
      <xdr:row>31</xdr:row>
      <xdr:rowOff>142585</xdr:rowOff>
    </xdr:to>
    <xdr:sp macro="" textlink="">
      <xdr:nvSpPr>
        <xdr:cNvPr id="86" name="円/楕円 85"/>
        <xdr:cNvSpPr/>
      </xdr:nvSpPr>
      <xdr:spPr>
        <a:xfrm>
          <a:off x="1079500" y="53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159112</xdr:rowOff>
    </xdr:from>
    <xdr:ext cx="534377" cy="259045"/>
    <xdr:sp macro="" textlink="">
      <xdr:nvSpPr>
        <xdr:cNvPr id="87" name="テキスト ボックス 86"/>
        <xdr:cNvSpPr txBox="1"/>
      </xdr:nvSpPr>
      <xdr:spPr>
        <a:xfrm>
          <a:off x="863111" y="51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146101</xdr:rowOff>
    </xdr:from>
    <xdr:to>
      <xdr:col>6</xdr:col>
      <xdr:colOff>511175</xdr:colOff>
      <xdr:row>57</xdr:row>
      <xdr:rowOff>148753</xdr:rowOff>
    </xdr:to>
    <xdr:cxnSp macro="">
      <xdr:nvCxnSpPr>
        <xdr:cNvPr id="116" name="直線コネクタ 115"/>
        <xdr:cNvCxnSpPr/>
      </xdr:nvCxnSpPr>
      <xdr:spPr>
        <a:xfrm>
          <a:off x="3797300" y="9918751"/>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146101</xdr:rowOff>
    </xdr:from>
    <xdr:to>
      <xdr:col>5</xdr:col>
      <xdr:colOff>358775</xdr:colOff>
      <xdr:row>57</xdr:row>
      <xdr:rowOff>151534</xdr:rowOff>
    </xdr:to>
    <xdr:cxnSp macro="">
      <xdr:nvCxnSpPr>
        <xdr:cNvPr id="119" name="直線コネクタ 118"/>
        <xdr:cNvCxnSpPr/>
      </xdr:nvCxnSpPr>
      <xdr:spPr>
        <a:xfrm flipV="1">
          <a:off x="2908300" y="9918751"/>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151534</xdr:rowOff>
    </xdr:from>
    <xdr:to>
      <xdr:col>4</xdr:col>
      <xdr:colOff>155575</xdr:colOff>
      <xdr:row>57</xdr:row>
      <xdr:rowOff>164724</xdr:rowOff>
    </xdr:to>
    <xdr:cxnSp macro="">
      <xdr:nvCxnSpPr>
        <xdr:cNvPr id="122" name="直線コネクタ 121"/>
        <xdr:cNvCxnSpPr/>
      </xdr:nvCxnSpPr>
      <xdr:spPr>
        <a:xfrm flipV="1">
          <a:off x="2019300" y="9924184"/>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157386</xdr:rowOff>
    </xdr:from>
    <xdr:to>
      <xdr:col>2</xdr:col>
      <xdr:colOff>638175</xdr:colOff>
      <xdr:row>57</xdr:row>
      <xdr:rowOff>164724</xdr:rowOff>
    </xdr:to>
    <xdr:cxnSp macro="">
      <xdr:nvCxnSpPr>
        <xdr:cNvPr id="125" name="直線コネクタ 124"/>
        <xdr:cNvCxnSpPr/>
      </xdr:nvCxnSpPr>
      <xdr:spPr>
        <a:xfrm>
          <a:off x="1130300" y="9930036"/>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97953</xdr:rowOff>
    </xdr:from>
    <xdr:to>
      <xdr:col>6</xdr:col>
      <xdr:colOff>561975</xdr:colOff>
      <xdr:row>58</xdr:row>
      <xdr:rowOff>28103</xdr:rowOff>
    </xdr:to>
    <xdr:sp macro="" textlink="">
      <xdr:nvSpPr>
        <xdr:cNvPr id="135" name="円/楕円 134"/>
        <xdr:cNvSpPr/>
      </xdr:nvSpPr>
      <xdr:spPr>
        <a:xfrm>
          <a:off x="45847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57330</xdr:rowOff>
    </xdr:from>
    <xdr:ext cx="534377" cy="259045"/>
    <xdr:sp macro="" textlink="">
      <xdr:nvSpPr>
        <xdr:cNvPr id="136" name="物件費該当値テキスト"/>
        <xdr:cNvSpPr txBox="1"/>
      </xdr:nvSpPr>
      <xdr:spPr>
        <a:xfrm>
          <a:off x="4686300" y="96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95301</xdr:rowOff>
    </xdr:from>
    <xdr:to>
      <xdr:col>5</xdr:col>
      <xdr:colOff>409575</xdr:colOff>
      <xdr:row>58</xdr:row>
      <xdr:rowOff>25451</xdr:rowOff>
    </xdr:to>
    <xdr:sp macro="" textlink="">
      <xdr:nvSpPr>
        <xdr:cNvPr id="137" name="円/楕円 136"/>
        <xdr:cNvSpPr/>
      </xdr:nvSpPr>
      <xdr:spPr>
        <a:xfrm>
          <a:off x="3746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16578</xdr:rowOff>
    </xdr:from>
    <xdr:ext cx="534377" cy="259045"/>
    <xdr:sp macro="" textlink="">
      <xdr:nvSpPr>
        <xdr:cNvPr id="138" name="テキスト ボックス 137"/>
        <xdr:cNvSpPr txBox="1"/>
      </xdr:nvSpPr>
      <xdr:spPr>
        <a:xfrm>
          <a:off x="3530111" y="99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100734</xdr:rowOff>
    </xdr:from>
    <xdr:to>
      <xdr:col>4</xdr:col>
      <xdr:colOff>206375</xdr:colOff>
      <xdr:row>58</xdr:row>
      <xdr:rowOff>30884</xdr:rowOff>
    </xdr:to>
    <xdr:sp macro="" textlink="">
      <xdr:nvSpPr>
        <xdr:cNvPr id="139" name="円/楕円 138"/>
        <xdr:cNvSpPr/>
      </xdr:nvSpPr>
      <xdr:spPr>
        <a:xfrm>
          <a:off x="2857500" y="9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47411</xdr:rowOff>
    </xdr:from>
    <xdr:ext cx="534377" cy="259045"/>
    <xdr:sp macro="" textlink="">
      <xdr:nvSpPr>
        <xdr:cNvPr id="140" name="テキスト ボックス 139"/>
        <xdr:cNvSpPr txBox="1"/>
      </xdr:nvSpPr>
      <xdr:spPr>
        <a:xfrm>
          <a:off x="2641111" y="96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113924</xdr:rowOff>
    </xdr:from>
    <xdr:to>
      <xdr:col>3</xdr:col>
      <xdr:colOff>3175</xdr:colOff>
      <xdr:row>58</xdr:row>
      <xdr:rowOff>44074</xdr:rowOff>
    </xdr:to>
    <xdr:sp macro="" textlink="">
      <xdr:nvSpPr>
        <xdr:cNvPr id="141" name="円/楕円 140"/>
        <xdr:cNvSpPr/>
      </xdr:nvSpPr>
      <xdr:spPr>
        <a:xfrm>
          <a:off x="1968500" y="98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60601</xdr:rowOff>
    </xdr:from>
    <xdr:ext cx="534377" cy="259045"/>
    <xdr:sp macro="" textlink="">
      <xdr:nvSpPr>
        <xdr:cNvPr id="142" name="テキスト ボックス 141"/>
        <xdr:cNvSpPr txBox="1"/>
      </xdr:nvSpPr>
      <xdr:spPr>
        <a:xfrm>
          <a:off x="1752111" y="96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106586</xdr:rowOff>
    </xdr:from>
    <xdr:to>
      <xdr:col>1</xdr:col>
      <xdr:colOff>485775</xdr:colOff>
      <xdr:row>58</xdr:row>
      <xdr:rowOff>36736</xdr:rowOff>
    </xdr:to>
    <xdr:sp macro="" textlink="">
      <xdr:nvSpPr>
        <xdr:cNvPr id="143" name="円/楕円 142"/>
        <xdr:cNvSpPr/>
      </xdr:nvSpPr>
      <xdr:spPr>
        <a:xfrm>
          <a:off x="1079500" y="98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53263</xdr:rowOff>
    </xdr:from>
    <xdr:ext cx="534377" cy="259045"/>
    <xdr:sp macro="" textlink="">
      <xdr:nvSpPr>
        <xdr:cNvPr id="144" name="テキスト ボックス 143"/>
        <xdr:cNvSpPr txBox="1"/>
      </xdr:nvSpPr>
      <xdr:spPr>
        <a:xfrm>
          <a:off x="863111" y="96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13970</xdr:rowOff>
    </xdr:from>
    <xdr:to>
      <xdr:col>6</xdr:col>
      <xdr:colOff>511175</xdr:colOff>
      <xdr:row>79</xdr:row>
      <xdr:rowOff>18433</xdr:rowOff>
    </xdr:to>
    <xdr:cxnSp macro="">
      <xdr:nvCxnSpPr>
        <xdr:cNvPr id="175" name="直線コネクタ 174"/>
        <xdr:cNvCxnSpPr/>
      </xdr:nvCxnSpPr>
      <xdr:spPr>
        <a:xfrm>
          <a:off x="3797300" y="13558520"/>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13970</xdr:rowOff>
    </xdr:from>
    <xdr:to>
      <xdr:col>5</xdr:col>
      <xdr:colOff>358775</xdr:colOff>
      <xdr:row>79</xdr:row>
      <xdr:rowOff>13970</xdr:rowOff>
    </xdr:to>
    <xdr:cxnSp macro="">
      <xdr:nvCxnSpPr>
        <xdr:cNvPr id="178" name="直線コネクタ 177"/>
        <xdr:cNvCxnSpPr/>
      </xdr:nvCxnSpPr>
      <xdr:spPr>
        <a:xfrm>
          <a:off x="2908300" y="1355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11357</xdr:rowOff>
    </xdr:from>
    <xdr:to>
      <xdr:col>4</xdr:col>
      <xdr:colOff>155575</xdr:colOff>
      <xdr:row>79</xdr:row>
      <xdr:rowOff>13970</xdr:rowOff>
    </xdr:to>
    <xdr:cxnSp macro="">
      <xdr:nvCxnSpPr>
        <xdr:cNvPr id="181" name="直線コネクタ 180"/>
        <xdr:cNvCxnSpPr/>
      </xdr:nvCxnSpPr>
      <xdr:spPr>
        <a:xfrm>
          <a:off x="2019300" y="1355590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6894</xdr:rowOff>
    </xdr:from>
    <xdr:to>
      <xdr:col>2</xdr:col>
      <xdr:colOff>638175</xdr:colOff>
      <xdr:row>79</xdr:row>
      <xdr:rowOff>11357</xdr:rowOff>
    </xdr:to>
    <xdr:cxnSp macro="">
      <xdr:nvCxnSpPr>
        <xdr:cNvPr id="184" name="直線コネクタ 183"/>
        <xdr:cNvCxnSpPr/>
      </xdr:nvCxnSpPr>
      <xdr:spPr>
        <a:xfrm>
          <a:off x="1130300" y="13551444"/>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139083</xdr:rowOff>
    </xdr:from>
    <xdr:to>
      <xdr:col>6</xdr:col>
      <xdr:colOff>561975</xdr:colOff>
      <xdr:row>79</xdr:row>
      <xdr:rowOff>69233</xdr:rowOff>
    </xdr:to>
    <xdr:sp macro="" textlink="">
      <xdr:nvSpPr>
        <xdr:cNvPr id="194" name="円/楕円 193"/>
        <xdr:cNvSpPr/>
      </xdr:nvSpPr>
      <xdr:spPr>
        <a:xfrm>
          <a:off x="4584700" y="13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54010</xdr:rowOff>
    </xdr:from>
    <xdr:ext cx="378565" cy="259045"/>
    <xdr:sp macro="" textlink="">
      <xdr:nvSpPr>
        <xdr:cNvPr id="195" name="維持補修費該当値テキスト"/>
        <xdr:cNvSpPr txBox="1"/>
      </xdr:nvSpPr>
      <xdr:spPr>
        <a:xfrm>
          <a:off x="4686300" y="1342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134620</xdr:rowOff>
    </xdr:from>
    <xdr:to>
      <xdr:col>5</xdr:col>
      <xdr:colOff>409575</xdr:colOff>
      <xdr:row>79</xdr:row>
      <xdr:rowOff>64770</xdr:rowOff>
    </xdr:to>
    <xdr:sp macro="" textlink="">
      <xdr:nvSpPr>
        <xdr:cNvPr id="196" name="円/楕円 195"/>
        <xdr:cNvSpPr/>
      </xdr:nvSpPr>
      <xdr:spPr>
        <a:xfrm>
          <a:off x="3746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55897</xdr:rowOff>
    </xdr:from>
    <xdr:ext cx="378565" cy="259045"/>
    <xdr:sp macro="" textlink="">
      <xdr:nvSpPr>
        <xdr:cNvPr id="197" name="テキスト ボックス 196"/>
        <xdr:cNvSpPr txBox="1"/>
      </xdr:nvSpPr>
      <xdr:spPr>
        <a:xfrm>
          <a:off x="3608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134620</xdr:rowOff>
    </xdr:from>
    <xdr:to>
      <xdr:col>4</xdr:col>
      <xdr:colOff>206375</xdr:colOff>
      <xdr:row>79</xdr:row>
      <xdr:rowOff>64770</xdr:rowOff>
    </xdr:to>
    <xdr:sp macro="" textlink="">
      <xdr:nvSpPr>
        <xdr:cNvPr id="198" name="円/楕円 197"/>
        <xdr:cNvSpPr/>
      </xdr:nvSpPr>
      <xdr:spPr>
        <a:xfrm>
          <a:off x="2857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55897</xdr:rowOff>
    </xdr:from>
    <xdr:ext cx="378565" cy="259045"/>
    <xdr:sp macro="" textlink="">
      <xdr:nvSpPr>
        <xdr:cNvPr id="199" name="テキスト ボックス 198"/>
        <xdr:cNvSpPr txBox="1"/>
      </xdr:nvSpPr>
      <xdr:spPr>
        <a:xfrm>
          <a:off x="2719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132007</xdr:rowOff>
    </xdr:from>
    <xdr:to>
      <xdr:col>3</xdr:col>
      <xdr:colOff>3175</xdr:colOff>
      <xdr:row>79</xdr:row>
      <xdr:rowOff>62157</xdr:rowOff>
    </xdr:to>
    <xdr:sp macro="" textlink="">
      <xdr:nvSpPr>
        <xdr:cNvPr id="200" name="円/楕円 199"/>
        <xdr:cNvSpPr/>
      </xdr:nvSpPr>
      <xdr:spPr>
        <a:xfrm>
          <a:off x="1968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53284</xdr:rowOff>
    </xdr:from>
    <xdr:ext cx="378565" cy="259045"/>
    <xdr:sp macro="" textlink="">
      <xdr:nvSpPr>
        <xdr:cNvPr id="201" name="テキスト ボックス 200"/>
        <xdr:cNvSpPr txBox="1"/>
      </xdr:nvSpPr>
      <xdr:spPr>
        <a:xfrm>
          <a:off x="1830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127544</xdr:rowOff>
    </xdr:from>
    <xdr:to>
      <xdr:col>1</xdr:col>
      <xdr:colOff>485775</xdr:colOff>
      <xdr:row>79</xdr:row>
      <xdr:rowOff>57694</xdr:rowOff>
    </xdr:to>
    <xdr:sp macro="" textlink="">
      <xdr:nvSpPr>
        <xdr:cNvPr id="202" name="円/楕円 201"/>
        <xdr:cNvSpPr/>
      </xdr:nvSpPr>
      <xdr:spPr>
        <a:xfrm>
          <a:off x="1079500" y="135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48821</xdr:rowOff>
    </xdr:from>
    <xdr:ext cx="378565" cy="259045"/>
    <xdr:sp macro="" textlink="">
      <xdr:nvSpPr>
        <xdr:cNvPr id="203" name="テキスト ボックス 202"/>
        <xdr:cNvSpPr txBox="1"/>
      </xdr:nvSpPr>
      <xdr:spPr>
        <a:xfrm>
          <a:off x="941017" y="1359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128727</xdr:rowOff>
    </xdr:from>
    <xdr:to>
      <xdr:col>6</xdr:col>
      <xdr:colOff>510540</xdr:colOff>
      <xdr:row>96</xdr:row>
      <xdr:rowOff>95999</xdr:rowOff>
    </xdr:to>
    <xdr:cxnSp macro="">
      <xdr:nvCxnSpPr>
        <xdr:cNvPr id="228" name="直線コネクタ 227"/>
        <xdr:cNvCxnSpPr/>
      </xdr:nvCxnSpPr>
      <xdr:spPr>
        <a:xfrm flipV="1">
          <a:off x="4633595" y="15387777"/>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99826</xdr:rowOff>
    </xdr:from>
    <xdr:ext cx="534377" cy="259045"/>
    <xdr:sp macro="" textlink="">
      <xdr:nvSpPr>
        <xdr:cNvPr id="229" name="扶助費最小値テキスト"/>
        <xdr:cNvSpPr txBox="1"/>
      </xdr:nvSpPr>
      <xdr:spPr>
        <a:xfrm>
          <a:off x="4686300" y="165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96</xdr:row>
      <xdr:rowOff>95999</xdr:rowOff>
    </xdr:from>
    <xdr:to>
      <xdr:col>6</xdr:col>
      <xdr:colOff>600075</xdr:colOff>
      <xdr:row>96</xdr:row>
      <xdr:rowOff>95999</xdr:rowOff>
    </xdr:to>
    <xdr:cxnSp macro="">
      <xdr:nvCxnSpPr>
        <xdr:cNvPr id="230" name="直線コネクタ 229"/>
        <xdr:cNvCxnSpPr/>
      </xdr:nvCxnSpPr>
      <xdr:spPr>
        <a:xfrm>
          <a:off x="4546600" y="1655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75404</xdr:rowOff>
    </xdr:from>
    <xdr:ext cx="599010" cy="259045"/>
    <xdr:sp macro="" textlink="">
      <xdr:nvSpPr>
        <xdr:cNvPr id="231" name="扶助費最大値テキスト"/>
        <xdr:cNvSpPr txBox="1"/>
      </xdr:nvSpPr>
      <xdr:spPr>
        <a:xfrm>
          <a:off x="4686300" y="1516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89</xdr:row>
      <xdr:rowOff>128727</xdr:rowOff>
    </xdr:from>
    <xdr:to>
      <xdr:col>6</xdr:col>
      <xdr:colOff>600075</xdr:colOff>
      <xdr:row>89</xdr:row>
      <xdr:rowOff>128727</xdr:rowOff>
    </xdr:to>
    <xdr:cxnSp macro="">
      <xdr:nvCxnSpPr>
        <xdr:cNvPr id="232" name="直線コネクタ 231"/>
        <xdr:cNvCxnSpPr/>
      </xdr:nvCxnSpPr>
      <xdr:spPr>
        <a:xfrm>
          <a:off x="4546600" y="15387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83668</xdr:rowOff>
    </xdr:from>
    <xdr:to>
      <xdr:col>6</xdr:col>
      <xdr:colOff>511175</xdr:colOff>
      <xdr:row>96</xdr:row>
      <xdr:rowOff>149658</xdr:rowOff>
    </xdr:to>
    <xdr:cxnSp macro="">
      <xdr:nvCxnSpPr>
        <xdr:cNvPr id="233" name="直線コネクタ 232"/>
        <xdr:cNvCxnSpPr/>
      </xdr:nvCxnSpPr>
      <xdr:spPr>
        <a:xfrm flipV="1">
          <a:off x="3797300" y="16542868"/>
          <a:ext cx="8382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77334</xdr:rowOff>
    </xdr:from>
    <xdr:ext cx="534377" cy="259045"/>
    <xdr:sp macro="" textlink="">
      <xdr:nvSpPr>
        <xdr:cNvPr id="234" name="扶助費平均値テキスト"/>
        <xdr:cNvSpPr txBox="1"/>
      </xdr:nvSpPr>
      <xdr:spPr>
        <a:xfrm>
          <a:off x="4686300" y="1602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54457</xdr:rowOff>
    </xdr:from>
    <xdr:to>
      <xdr:col>6</xdr:col>
      <xdr:colOff>561975</xdr:colOff>
      <xdr:row>94</xdr:row>
      <xdr:rowOff>156057</xdr:rowOff>
    </xdr:to>
    <xdr:sp macro="" textlink="">
      <xdr:nvSpPr>
        <xdr:cNvPr id="235" name="フローチャート : 判断 234"/>
        <xdr:cNvSpPr/>
      </xdr:nvSpPr>
      <xdr:spPr>
        <a:xfrm>
          <a:off x="4584700" y="161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149658</xdr:rowOff>
    </xdr:from>
    <xdr:to>
      <xdr:col>5</xdr:col>
      <xdr:colOff>358775</xdr:colOff>
      <xdr:row>97</xdr:row>
      <xdr:rowOff>4090</xdr:rowOff>
    </xdr:to>
    <xdr:cxnSp macro="">
      <xdr:nvCxnSpPr>
        <xdr:cNvPr id="236" name="直線コネクタ 235"/>
        <xdr:cNvCxnSpPr/>
      </xdr:nvCxnSpPr>
      <xdr:spPr>
        <a:xfrm flipV="1">
          <a:off x="2908300" y="16608858"/>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151828</xdr:rowOff>
    </xdr:from>
    <xdr:to>
      <xdr:col>5</xdr:col>
      <xdr:colOff>409575</xdr:colOff>
      <xdr:row>95</xdr:row>
      <xdr:rowOff>81978</xdr:rowOff>
    </xdr:to>
    <xdr:sp macro="" textlink="">
      <xdr:nvSpPr>
        <xdr:cNvPr id="237" name="フローチャート : 判断 236"/>
        <xdr:cNvSpPr/>
      </xdr:nvSpPr>
      <xdr:spPr>
        <a:xfrm>
          <a:off x="3746500" y="16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98505</xdr:rowOff>
    </xdr:from>
    <xdr:ext cx="534377" cy="259045"/>
    <xdr:sp macro="" textlink="">
      <xdr:nvSpPr>
        <xdr:cNvPr id="238" name="テキスト ボックス 237"/>
        <xdr:cNvSpPr txBox="1"/>
      </xdr:nvSpPr>
      <xdr:spPr>
        <a:xfrm>
          <a:off x="3530111" y="16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4090</xdr:rowOff>
    </xdr:from>
    <xdr:to>
      <xdr:col>4</xdr:col>
      <xdr:colOff>155575</xdr:colOff>
      <xdr:row>97</xdr:row>
      <xdr:rowOff>67297</xdr:rowOff>
    </xdr:to>
    <xdr:cxnSp macro="">
      <xdr:nvCxnSpPr>
        <xdr:cNvPr id="239" name="直線コネクタ 238"/>
        <xdr:cNvCxnSpPr/>
      </xdr:nvCxnSpPr>
      <xdr:spPr>
        <a:xfrm flipV="1">
          <a:off x="2019300" y="16634740"/>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116091</xdr:rowOff>
    </xdr:from>
    <xdr:to>
      <xdr:col>4</xdr:col>
      <xdr:colOff>206375</xdr:colOff>
      <xdr:row>95</xdr:row>
      <xdr:rowOff>46241</xdr:rowOff>
    </xdr:to>
    <xdr:sp macro="" textlink="">
      <xdr:nvSpPr>
        <xdr:cNvPr id="240" name="フローチャート : 判断 239"/>
        <xdr:cNvSpPr/>
      </xdr:nvSpPr>
      <xdr:spPr>
        <a:xfrm>
          <a:off x="2857500" y="162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62768</xdr:rowOff>
    </xdr:from>
    <xdr:ext cx="534377" cy="259045"/>
    <xdr:sp macro="" textlink="">
      <xdr:nvSpPr>
        <xdr:cNvPr id="241" name="テキスト ボックス 240"/>
        <xdr:cNvSpPr txBox="1"/>
      </xdr:nvSpPr>
      <xdr:spPr>
        <a:xfrm>
          <a:off x="2641111" y="160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67297</xdr:rowOff>
    </xdr:from>
    <xdr:to>
      <xdr:col>2</xdr:col>
      <xdr:colOff>638175</xdr:colOff>
      <xdr:row>97</xdr:row>
      <xdr:rowOff>108293</xdr:rowOff>
    </xdr:to>
    <xdr:cxnSp macro="">
      <xdr:nvCxnSpPr>
        <xdr:cNvPr id="242" name="直線コネクタ 241"/>
        <xdr:cNvCxnSpPr/>
      </xdr:nvCxnSpPr>
      <xdr:spPr>
        <a:xfrm flipV="1">
          <a:off x="1130300" y="1669794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11506</xdr:rowOff>
    </xdr:from>
    <xdr:to>
      <xdr:col>3</xdr:col>
      <xdr:colOff>3175</xdr:colOff>
      <xdr:row>95</xdr:row>
      <xdr:rowOff>113106</xdr:rowOff>
    </xdr:to>
    <xdr:sp macro="" textlink="">
      <xdr:nvSpPr>
        <xdr:cNvPr id="243" name="フローチャート : 判断 242"/>
        <xdr:cNvSpPr/>
      </xdr:nvSpPr>
      <xdr:spPr>
        <a:xfrm>
          <a:off x="1968500" y="162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129633</xdr:rowOff>
    </xdr:from>
    <xdr:ext cx="534377" cy="259045"/>
    <xdr:sp macro="" textlink="">
      <xdr:nvSpPr>
        <xdr:cNvPr id="244" name="テキスト ボックス 243"/>
        <xdr:cNvSpPr txBox="1"/>
      </xdr:nvSpPr>
      <xdr:spPr>
        <a:xfrm>
          <a:off x="1752111" y="160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13094</xdr:rowOff>
    </xdr:from>
    <xdr:to>
      <xdr:col>1</xdr:col>
      <xdr:colOff>485775</xdr:colOff>
      <xdr:row>95</xdr:row>
      <xdr:rowOff>114694</xdr:rowOff>
    </xdr:to>
    <xdr:sp macro="" textlink="">
      <xdr:nvSpPr>
        <xdr:cNvPr id="245" name="フローチャート : 判断 244"/>
        <xdr:cNvSpPr/>
      </xdr:nvSpPr>
      <xdr:spPr>
        <a:xfrm>
          <a:off x="1079500" y="163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131221</xdr:rowOff>
    </xdr:from>
    <xdr:ext cx="534377" cy="259045"/>
    <xdr:sp macro="" textlink="">
      <xdr:nvSpPr>
        <xdr:cNvPr id="246" name="テキスト ボックス 245"/>
        <xdr:cNvSpPr txBox="1"/>
      </xdr:nvSpPr>
      <xdr:spPr>
        <a:xfrm>
          <a:off x="863111" y="160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32868</xdr:rowOff>
    </xdr:from>
    <xdr:to>
      <xdr:col>6</xdr:col>
      <xdr:colOff>561975</xdr:colOff>
      <xdr:row>96</xdr:row>
      <xdr:rowOff>134468</xdr:rowOff>
    </xdr:to>
    <xdr:sp macro="" textlink="">
      <xdr:nvSpPr>
        <xdr:cNvPr id="252" name="円/楕円 251"/>
        <xdr:cNvSpPr/>
      </xdr:nvSpPr>
      <xdr:spPr>
        <a:xfrm>
          <a:off x="4584700" y="164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119245</xdr:rowOff>
    </xdr:from>
    <xdr:ext cx="534377" cy="259045"/>
    <xdr:sp macro="" textlink="">
      <xdr:nvSpPr>
        <xdr:cNvPr id="253" name="扶助費該当値テキスト"/>
        <xdr:cNvSpPr txBox="1"/>
      </xdr:nvSpPr>
      <xdr:spPr>
        <a:xfrm>
          <a:off x="4686300"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98858</xdr:rowOff>
    </xdr:from>
    <xdr:to>
      <xdr:col>5</xdr:col>
      <xdr:colOff>409575</xdr:colOff>
      <xdr:row>97</xdr:row>
      <xdr:rowOff>29008</xdr:rowOff>
    </xdr:to>
    <xdr:sp macro="" textlink="">
      <xdr:nvSpPr>
        <xdr:cNvPr id="254" name="円/楕円 253"/>
        <xdr:cNvSpPr/>
      </xdr:nvSpPr>
      <xdr:spPr>
        <a:xfrm>
          <a:off x="3746500" y="16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20135</xdr:rowOff>
    </xdr:from>
    <xdr:ext cx="534377" cy="259045"/>
    <xdr:sp macro="" textlink="">
      <xdr:nvSpPr>
        <xdr:cNvPr id="255" name="テキスト ボックス 254"/>
        <xdr:cNvSpPr txBox="1"/>
      </xdr:nvSpPr>
      <xdr:spPr>
        <a:xfrm>
          <a:off x="3530111" y="166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124740</xdr:rowOff>
    </xdr:from>
    <xdr:to>
      <xdr:col>4</xdr:col>
      <xdr:colOff>206375</xdr:colOff>
      <xdr:row>97</xdr:row>
      <xdr:rowOff>54890</xdr:rowOff>
    </xdr:to>
    <xdr:sp macro="" textlink="">
      <xdr:nvSpPr>
        <xdr:cNvPr id="256" name="円/楕円 255"/>
        <xdr:cNvSpPr/>
      </xdr:nvSpPr>
      <xdr:spPr>
        <a:xfrm>
          <a:off x="2857500" y="165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46017</xdr:rowOff>
    </xdr:from>
    <xdr:ext cx="534377" cy="259045"/>
    <xdr:sp macro="" textlink="">
      <xdr:nvSpPr>
        <xdr:cNvPr id="257" name="テキスト ボックス 256"/>
        <xdr:cNvSpPr txBox="1"/>
      </xdr:nvSpPr>
      <xdr:spPr>
        <a:xfrm>
          <a:off x="2641111" y="166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16497</xdr:rowOff>
    </xdr:from>
    <xdr:to>
      <xdr:col>3</xdr:col>
      <xdr:colOff>3175</xdr:colOff>
      <xdr:row>97</xdr:row>
      <xdr:rowOff>118097</xdr:rowOff>
    </xdr:to>
    <xdr:sp macro="" textlink="">
      <xdr:nvSpPr>
        <xdr:cNvPr id="258" name="円/楕円 257"/>
        <xdr:cNvSpPr/>
      </xdr:nvSpPr>
      <xdr:spPr>
        <a:xfrm>
          <a:off x="1968500" y="166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109224</xdr:rowOff>
    </xdr:from>
    <xdr:ext cx="534377" cy="259045"/>
    <xdr:sp macro="" textlink="">
      <xdr:nvSpPr>
        <xdr:cNvPr id="259" name="テキスト ボックス 258"/>
        <xdr:cNvSpPr txBox="1"/>
      </xdr:nvSpPr>
      <xdr:spPr>
        <a:xfrm>
          <a:off x="1752111" y="167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57493</xdr:rowOff>
    </xdr:from>
    <xdr:to>
      <xdr:col>1</xdr:col>
      <xdr:colOff>485775</xdr:colOff>
      <xdr:row>97</xdr:row>
      <xdr:rowOff>159093</xdr:rowOff>
    </xdr:to>
    <xdr:sp macro="" textlink="">
      <xdr:nvSpPr>
        <xdr:cNvPr id="260" name="円/楕円 259"/>
        <xdr:cNvSpPr/>
      </xdr:nvSpPr>
      <xdr:spPr>
        <a:xfrm>
          <a:off x="1079500" y="166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150220</xdr:rowOff>
    </xdr:from>
    <xdr:ext cx="534377" cy="259045"/>
    <xdr:sp macro="" textlink="">
      <xdr:nvSpPr>
        <xdr:cNvPr id="261" name="テキスト ボックス 260"/>
        <xdr:cNvSpPr txBox="1"/>
      </xdr:nvSpPr>
      <xdr:spPr>
        <a:xfrm>
          <a:off x="863111" y="167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6" name="直線コネクタ 285"/>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7"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88" name="直線コネクタ 287"/>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89"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0" name="直線コネクタ 289"/>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93180</xdr:rowOff>
    </xdr:from>
    <xdr:to>
      <xdr:col>15</xdr:col>
      <xdr:colOff>180975</xdr:colOff>
      <xdr:row>38</xdr:row>
      <xdr:rowOff>111582</xdr:rowOff>
    </xdr:to>
    <xdr:cxnSp macro="">
      <xdr:nvCxnSpPr>
        <xdr:cNvPr id="291" name="直線コネクタ 290"/>
        <xdr:cNvCxnSpPr/>
      </xdr:nvCxnSpPr>
      <xdr:spPr>
        <a:xfrm>
          <a:off x="9639300" y="6608280"/>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2"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3" name="フローチャート : 判断 292"/>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93180</xdr:rowOff>
    </xdr:from>
    <xdr:to>
      <xdr:col>14</xdr:col>
      <xdr:colOff>28575</xdr:colOff>
      <xdr:row>39</xdr:row>
      <xdr:rowOff>44259</xdr:rowOff>
    </xdr:to>
    <xdr:cxnSp macro="">
      <xdr:nvCxnSpPr>
        <xdr:cNvPr id="294" name="直線コネクタ 293"/>
        <xdr:cNvCxnSpPr/>
      </xdr:nvCxnSpPr>
      <xdr:spPr>
        <a:xfrm flipV="1">
          <a:off x="8750300" y="6608280"/>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5" name="フローチャート : 判断 294"/>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6" name="テキスト ボックス 295"/>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34087</xdr:rowOff>
    </xdr:from>
    <xdr:to>
      <xdr:col>12</xdr:col>
      <xdr:colOff>511175</xdr:colOff>
      <xdr:row>39</xdr:row>
      <xdr:rowOff>44259</xdr:rowOff>
    </xdr:to>
    <xdr:cxnSp macro="">
      <xdr:nvCxnSpPr>
        <xdr:cNvPr id="297" name="直線コネクタ 296"/>
        <xdr:cNvCxnSpPr/>
      </xdr:nvCxnSpPr>
      <xdr:spPr>
        <a:xfrm>
          <a:off x="7861300" y="6720637"/>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298" name="フローチャート : 判断 297"/>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299" name="テキスト ボックス 298"/>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34087</xdr:rowOff>
    </xdr:from>
    <xdr:to>
      <xdr:col>11</xdr:col>
      <xdr:colOff>307975</xdr:colOff>
      <xdr:row>39</xdr:row>
      <xdr:rowOff>73940</xdr:rowOff>
    </xdr:to>
    <xdr:cxnSp macro="">
      <xdr:nvCxnSpPr>
        <xdr:cNvPr id="300" name="直線コネクタ 299"/>
        <xdr:cNvCxnSpPr/>
      </xdr:nvCxnSpPr>
      <xdr:spPr>
        <a:xfrm flipV="1">
          <a:off x="6972300" y="6720637"/>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1" name="フローチャート : 判断 300"/>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2" name="テキスト ボックス 301"/>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3" name="フローチャート : 判断 302"/>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4" name="テキスト ボックス 303"/>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60782</xdr:rowOff>
    </xdr:from>
    <xdr:to>
      <xdr:col>15</xdr:col>
      <xdr:colOff>231775</xdr:colOff>
      <xdr:row>38</xdr:row>
      <xdr:rowOff>162382</xdr:rowOff>
    </xdr:to>
    <xdr:sp macro="" textlink="">
      <xdr:nvSpPr>
        <xdr:cNvPr id="310" name="円/楕円 309"/>
        <xdr:cNvSpPr/>
      </xdr:nvSpPr>
      <xdr:spPr>
        <a:xfrm>
          <a:off x="104267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39209</xdr:rowOff>
    </xdr:from>
    <xdr:ext cx="534377" cy="259045"/>
    <xdr:sp macro="" textlink="">
      <xdr:nvSpPr>
        <xdr:cNvPr id="311" name="補助費等該当値テキスト"/>
        <xdr:cNvSpPr txBox="1"/>
      </xdr:nvSpPr>
      <xdr:spPr>
        <a:xfrm>
          <a:off x="10528300" y="65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42380</xdr:rowOff>
    </xdr:from>
    <xdr:to>
      <xdr:col>14</xdr:col>
      <xdr:colOff>79375</xdr:colOff>
      <xdr:row>38</xdr:row>
      <xdr:rowOff>143980</xdr:rowOff>
    </xdr:to>
    <xdr:sp macro="" textlink="">
      <xdr:nvSpPr>
        <xdr:cNvPr id="312" name="円/楕円 311"/>
        <xdr:cNvSpPr/>
      </xdr:nvSpPr>
      <xdr:spPr>
        <a:xfrm>
          <a:off x="9588500" y="65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135107</xdr:rowOff>
    </xdr:from>
    <xdr:ext cx="534377" cy="259045"/>
    <xdr:sp macro="" textlink="">
      <xdr:nvSpPr>
        <xdr:cNvPr id="313" name="テキスト ボックス 312"/>
        <xdr:cNvSpPr txBox="1"/>
      </xdr:nvSpPr>
      <xdr:spPr>
        <a:xfrm>
          <a:off x="9372111" y="66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164909</xdr:rowOff>
    </xdr:from>
    <xdr:to>
      <xdr:col>12</xdr:col>
      <xdr:colOff>561975</xdr:colOff>
      <xdr:row>39</xdr:row>
      <xdr:rowOff>95059</xdr:rowOff>
    </xdr:to>
    <xdr:sp macro="" textlink="">
      <xdr:nvSpPr>
        <xdr:cNvPr id="314" name="円/楕円 313"/>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86186</xdr:rowOff>
    </xdr:from>
    <xdr:ext cx="534377" cy="259045"/>
    <xdr:sp macro="" textlink="">
      <xdr:nvSpPr>
        <xdr:cNvPr id="315" name="テキスト ボックス 314"/>
        <xdr:cNvSpPr txBox="1"/>
      </xdr:nvSpPr>
      <xdr:spPr>
        <a:xfrm>
          <a:off x="8483111" y="67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154737</xdr:rowOff>
    </xdr:from>
    <xdr:to>
      <xdr:col>11</xdr:col>
      <xdr:colOff>358775</xdr:colOff>
      <xdr:row>39</xdr:row>
      <xdr:rowOff>84887</xdr:rowOff>
    </xdr:to>
    <xdr:sp macro="" textlink="">
      <xdr:nvSpPr>
        <xdr:cNvPr id="316" name="円/楕円 315"/>
        <xdr:cNvSpPr/>
      </xdr:nvSpPr>
      <xdr:spPr>
        <a:xfrm>
          <a:off x="7810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76014</xdr:rowOff>
    </xdr:from>
    <xdr:ext cx="534377" cy="259045"/>
    <xdr:sp macro="" textlink="">
      <xdr:nvSpPr>
        <xdr:cNvPr id="317" name="テキスト ボックス 316"/>
        <xdr:cNvSpPr txBox="1"/>
      </xdr:nvSpPr>
      <xdr:spPr>
        <a:xfrm>
          <a:off x="7594111" y="67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23140</xdr:rowOff>
    </xdr:from>
    <xdr:to>
      <xdr:col>10</xdr:col>
      <xdr:colOff>155575</xdr:colOff>
      <xdr:row>39</xdr:row>
      <xdr:rowOff>124740</xdr:rowOff>
    </xdr:to>
    <xdr:sp macro="" textlink="">
      <xdr:nvSpPr>
        <xdr:cNvPr id="318" name="円/楕円 317"/>
        <xdr:cNvSpPr/>
      </xdr:nvSpPr>
      <xdr:spPr>
        <a:xfrm>
          <a:off x="6921500" y="67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115867</xdr:rowOff>
    </xdr:from>
    <xdr:ext cx="469744" cy="259045"/>
    <xdr:sp macro="" textlink="">
      <xdr:nvSpPr>
        <xdr:cNvPr id="319" name="テキスト ボックス 318"/>
        <xdr:cNvSpPr txBox="1"/>
      </xdr:nvSpPr>
      <xdr:spPr>
        <a:xfrm>
          <a:off x="6737427" y="68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4" name="直線コネクタ 343"/>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5"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6" name="直線コネクタ 345"/>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7"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48" name="直線コネクタ 347"/>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21628</xdr:rowOff>
    </xdr:from>
    <xdr:to>
      <xdr:col>15</xdr:col>
      <xdr:colOff>180975</xdr:colOff>
      <xdr:row>57</xdr:row>
      <xdr:rowOff>113202</xdr:rowOff>
    </xdr:to>
    <xdr:cxnSp macro="">
      <xdr:nvCxnSpPr>
        <xdr:cNvPr id="349" name="直線コネクタ 348"/>
        <xdr:cNvCxnSpPr/>
      </xdr:nvCxnSpPr>
      <xdr:spPr>
        <a:xfrm flipV="1">
          <a:off x="9639300" y="9451378"/>
          <a:ext cx="838200" cy="4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0"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1" name="フローチャート : 判断 350"/>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67558</xdr:rowOff>
    </xdr:from>
    <xdr:to>
      <xdr:col>14</xdr:col>
      <xdr:colOff>28575</xdr:colOff>
      <xdr:row>57</xdr:row>
      <xdr:rowOff>113202</xdr:rowOff>
    </xdr:to>
    <xdr:cxnSp macro="">
      <xdr:nvCxnSpPr>
        <xdr:cNvPr id="352" name="直線コネクタ 351"/>
        <xdr:cNvCxnSpPr/>
      </xdr:nvCxnSpPr>
      <xdr:spPr>
        <a:xfrm>
          <a:off x="8750300" y="9840208"/>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3" name="フローチャート : 判断 352"/>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4" name="テキスト ボックス 353"/>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12046</xdr:rowOff>
    </xdr:from>
    <xdr:to>
      <xdr:col>12</xdr:col>
      <xdr:colOff>511175</xdr:colOff>
      <xdr:row>57</xdr:row>
      <xdr:rowOff>67558</xdr:rowOff>
    </xdr:to>
    <xdr:cxnSp macro="">
      <xdr:nvCxnSpPr>
        <xdr:cNvPr id="355" name="直線コネクタ 354"/>
        <xdr:cNvCxnSpPr/>
      </xdr:nvCxnSpPr>
      <xdr:spPr>
        <a:xfrm>
          <a:off x="7861300" y="978469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6" name="フローチャート : 判断 355"/>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7" name="テキスト ボックス 356"/>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12046</xdr:rowOff>
    </xdr:from>
    <xdr:to>
      <xdr:col>11</xdr:col>
      <xdr:colOff>307975</xdr:colOff>
      <xdr:row>57</xdr:row>
      <xdr:rowOff>114364</xdr:rowOff>
    </xdr:to>
    <xdr:cxnSp macro="">
      <xdr:nvCxnSpPr>
        <xdr:cNvPr id="358" name="直線コネクタ 357"/>
        <xdr:cNvCxnSpPr/>
      </xdr:nvCxnSpPr>
      <xdr:spPr>
        <a:xfrm flipV="1">
          <a:off x="6972300" y="9784696"/>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59" name="フローチャート : 判断 358"/>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0" name="テキスト ボックス 359"/>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1" name="フローチャート : 判断 360"/>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2" name="テキスト ボックス 361"/>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142278</xdr:rowOff>
    </xdr:from>
    <xdr:to>
      <xdr:col>15</xdr:col>
      <xdr:colOff>231775</xdr:colOff>
      <xdr:row>55</xdr:row>
      <xdr:rowOff>72428</xdr:rowOff>
    </xdr:to>
    <xdr:sp macro="" textlink="">
      <xdr:nvSpPr>
        <xdr:cNvPr id="368" name="円/楕円 367"/>
        <xdr:cNvSpPr/>
      </xdr:nvSpPr>
      <xdr:spPr>
        <a:xfrm>
          <a:off x="10426700" y="94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165155</xdr:rowOff>
    </xdr:from>
    <xdr:ext cx="534377" cy="259045"/>
    <xdr:sp macro="" textlink="">
      <xdr:nvSpPr>
        <xdr:cNvPr id="369" name="普通建設事業費該当値テキスト"/>
        <xdr:cNvSpPr txBox="1"/>
      </xdr:nvSpPr>
      <xdr:spPr>
        <a:xfrm>
          <a:off x="10528300" y="92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62402</xdr:rowOff>
    </xdr:from>
    <xdr:to>
      <xdr:col>14</xdr:col>
      <xdr:colOff>79375</xdr:colOff>
      <xdr:row>57</xdr:row>
      <xdr:rowOff>164002</xdr:rowOff>
    </xdr:to>
    <xdr:sp macro="" textlink="">
      <xdr:nvSpPr>
        <xdr:cNvPr id="370" name="円/楕円 369"/>
        <xdr:cNvSpPr/>
      </xdr:nvSpPr>
      <xdr:spPr>
        <a:xfrm>
          <a:off x="9588500" y="98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155129</xdr:rowOff>
    </xdr:from>
    <xdr:ext cx="534377" cy="259045"/>
    <xdr:sp macro="" textlink="">
      <xdr:nvSpPr>
        <xdr:cNvPr id="371" name="テキスト ボックス 370"/>
        <xdr:cNvSpPr txBox="1"/>
      </xdr:nvSpPr>
      <xdr:spPr>
        <a:xfrm>
          <a:off x="9372111" y="99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16758</xdr:rowOff>
    </xdr:from>
    <xdr:to>
      <xdr:col>12</xdr:col>
      <xdr:colOff>561975</xdr:colOff>
      <xdr:row>57</xdr:row>
      <xdr:rowOff>118358</xdr:rowOff>
    </xdr:to>
    <xdr:sp macro="" textlink="">
      <xdr:nvSpPr>
        <xdr:cNvPr id="372" name="円/楕円 371"/>
        <xdr:cNvSpPr/>
      </xdr:nvSpPr>
      <xdr:spPr>
        <a:xfrm>
          <a:off x="8699500" y="97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109485</xdr:rowOff>
    </xdr:from>
    <xdr:ext cx="534377" cy="259045"/>
    <xdr:sp macro="" textlink="">
      <xdr:nvSpPr>
        <xdr:cNvPr id="373" name="テキスト ボックス 372"/>
        <xdr:cNvSpPr txBox="1"/>
      </xdr:nvSpPr>
      <xdr:spPr>
        <a:xfrm>
          <a:off x="8483111" y="98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132696</xdr:rowOff>
    </xdr:from>
    <xdr:to>
      <xdr:col>11</xdr:col>
      <xdr:colOff>358775</xdr:colOff>
      <xdr:row>57</xdr:row>
      <xdr:rowOff>62846</xdr:rowOff>
    </xdr:to>
    <xdr:sp macro="" textlink="">
      <xdr:nvSpPr>
        <xdr:cNvPr id="374" name="円/楕円 373"/>
        <xdr:cNvSpPr/>
      </xdr:nvSpPr>
      <xdr:spPr>
        <a:xfrm>
          <a:off x="7810500" y="97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53973</xdr:rowOff>
    </xdr:from>
    <xdr:ext cx="534377" cy="259045"/>
    <xdr:sp macro="" textlink="">
      <xdr:nvSpPr>
        <xdr:cNvPr id="375" name="テキスト ボックス 374"/>
        <xdr:cNvSpPr txBox="1"/>
      </xdr:nvSpPr>
      <xdr:spPr>
        <a:xfrm>
          <a:off x="7594111" y="98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63564</xdr:rowOff>
    </xdr:from>
    <xdr:to>
      <xdr:col>10</xdr:col>
      <xdr:colOff>155575</xdr:colOff>
      <xdr:row>57</xdr:row>
      <xdr:rowOff>165164</xdr:rowOff>
    </xdr:to>
    <xdr:sp macro="" textlink="">
      <xdr:nvSpPr>
        <xdr:cNvPr id="376" name="円/楕円 375"/>
        <xdr:cNvSpPr/>
      </xdr:nvSpPr>
      <xdr:spPr>
        <a:xfrm>
          <a:off x="6921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156291</xdr:rowOff>
    </xdr:from>
    <xdr:ext cx="534377" cy="259045"/>
    <xdr:sp macro="" textlink="">
      <xdr:nvSpPr>
        <xdr:cNvPr id="377" name="テキスト ボックス 376"/>
        <xdr:cNvSpPr txBox="1"/>
      </xdr:nvSpPr>
      <xdr:spPr>
        <a:xfrm>
          <a:off x="6705111" y="99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1" name="直線コネクタ 400"/>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2"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3" name="直線コネクタ 402"/>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4"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5" name="直線コネクタ 404"/>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135586</xdr:rowOff>
    </xdr:from>
    <xdr:to>
      <xdr:col>15</xdr:col>
      <xdr:colOff>180975</xdr:colOff>
      <xdr:row>78</xdr:row>
      <xdr:rowOff>110325</xdr:rowOff>
    </xdr:to>
    <xdr:cxnSp macro="">
      <xdr:nvCxnSpPr>
        <xdr:cNvPr id="406" name="直線コネクタ 405"/>
        <xdr:cNvCxnSpPr/>
      </xdr:nvCxnSpPr>
      <xdr:spPr>
        <a:xfrm>
          <a:off x="9639300" y="13165786"/>
          <a:ext cx="838200" cy="3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7"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08" name="フローチャート : 判断 407"/>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135586</xdr:rowOff>
    </xdr:from>
    <xdr:to>
      <xdr:col>14</xdr:col>
      <xdr:colOff>28575</xdr:colOff>
      <xdr:row>78</xdr:row>
      <xdr:rowOff>150368</xdr:rowOff>
    </xdr:to>
    <xdr:cxnSp macro="">
      <xdr:nvCxnSpPr>
        <xdr:cNvPr id="409" name="直線コネクタ 408"/>
        <xdr:cNvCxnSpPr/>
      </xdr:nvCxnSpPr>
      <xdr:spPr>
        <a:xfrm flipV="1">
          <a:off x="8750300" y="13165786"/>
          <a:ext cx="889000" cy="3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0" name="フローチャート : 判断 409"/>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1" name="テキスト ボックス 410"/>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2" name="フローチャート : 判断 411"/>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3" name="テキスト ボックス 412"/>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59525</xdr:rowOff>
    </xdr:from>
    <xdr:to>
      <xdr:col>15</xdr:col>
      <xdr:colOff>231775</xdr:colOff>
      <xdr:row>78</xdr:row>
      <xdr:rowOff>161125</xdr:rowOff>
    </xdr:to>
    <xdr:sp macro="" textlink="">
      <xdr:nvSpPr>
        <xdr:cNvPr id="419" name="円/楕円 418"/>
        <xdr:cNvSpPr/>
      </xdr:nvSpPr>
      <xdr:spPr>
        <a:xfrm>
          <a:off x="10426700" y="13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145902</xdr:rowOff>
    </xdr:from>
    <xdr:ext cx="469744" cy="259045"/>
    <xdr:sp macro="" textlink="">
      <xdr:nvSpPr>
        <xdr:cNvPr id="420" name="普通建設事業費 （ うち新規整備　）該当値テキスト"/>
        <xdr:cNvSpPr txBox="1"/>
      </xdr:nvSpPr>
      <xdr:spPr>
        <a:xfrm>
          <a:off x="10528300" y="133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84786</xdr:rowOff>
    </xdr:from>
    <xdr:to>
      <xdr:col>14</xdr:col>
      <xdr:colOff>79375</xdr:colOff>
      <xdr:row>77</xdr:row>
      <xdr:rowOff>14936</xdr:rowOff>
    </xdr:to>
    <xdr:sp macro="" textlink="">
      <xdr:nvSpPr>
        <xdr:cNvPr id="421" name="円/楕円 420"/>
        <xdr:cNvSpPr/>
      </xdr:nvSpPr>
      <xdr:spPr>
        <a:xfrm>
          <a:off x="9588500" y="13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6063</xdr:rowOff>
    </xdr:from>
    <xdr:ext cx="534377" cy="259045"/>
    <xdr:sp macro="" textlink="">
      <xdr:nvSpPr>
        <xdr:cNvPr id="422" name="テキスト ボックス 421"/>
        <xdr:cNvSpPr txBox="1"/>
      </xdr:nvSpPr>
      <xdr:spPr>
        <a:xfrm>
          <a:off x="9372111" y="132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99568</xdr:rowOff>
    </xdr:from>
    <xdr:to>
      <xdr:col>12</xdr:col>
      <xdr:colOff>561975</xdr:colOff>
      <xdr:row>79</xdr:row>
      <xdr:rowOff>29718</xdr:rowOff>
    </xdr:to>
    <xdr:sp macro="" textlink="">
      <xdr:nvSpPr>
        <xdr:cNvPr id="423" name="円/楕円 422"/>
        <xdr:cNvSpPr/>
      </xdr:nvSpPr>
      <xdr:spPr>
        <a:xfrm>
          <a:off x="8699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20845</xdr:rowOff>
    </xdr:from>
    <xdr:ext cx="469744" cy="259045"/>
    <xdr:sp macro="" textlink="">
      <xdr:nvSpPr>
        <xdr:cNvPr id="424" name="テキスト ボックス 423"/>
        <xdr:cNvSpPr txBox="1"/>
      </xdr:nvSpPr>
      <xdr:spPr>
        <a:xfrm>
          <a:off x="8515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8" name="直線コネクタ 447"/>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49"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0" name="直線コネクタ 449"/>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1"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2" name="直線コネクタ 451"/>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142157</xdr:rowOff>
    </xdr:from>
    <xdr:to>
      <xdr:col>15</xdr:col>
      <xdr:colOff>180975</xdr:colOff>
      <xdr:row>97</xdr:row>
      <xdr:rowOff>60052</xdr:rowOff>
    </xdr:to>
    <xdr:cxnSp macro="">
      <xdr:nvCxnSpPr>
        <xdr:cNvPr id="453" name="直線コネクタ 452"/>
        <xdr:cNvCxnSpPr/>
      </xdr:nvCxnSpPr>
      <xdr:spPr>
        <a:xfrm flipV="1">
          <a:off x="9639300" y="16087007"/>
          <a:ext cx="838200" cy="6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4"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5" name="フローチャート : 判断 454"/>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165322</xdr:rowOff>
    </xdr:from>
    <xdr:to>
      <xdr:col>14</xdr:col>
      <xdr:colOff>28575</xdr:colOff>
      <xdr:row>97</xdr:row>
      <xdr:rowOff>60052</xdr:rowOff>
    </xdr:to>
    <xdr:cxnSp macro="">
      <xdr:nvCxnSpPr>
        <xdr:cNvPr id="456" name="直線コネクタ 455"/>
        <xdr:cNvCxnSpPr/>
      </xdr:nvCxnSpPr>
      <xdr:spPr>
        <a:xfrm>
          <a:off x="8750300" y="16453072"/>
          <a:ext cx="889000" cy="2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7" name="フローチャート : 判断 456"/>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58" name="テキスト ボックス 457"/>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59" name="フローチャート : 判断 458"/>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0" name="テキスト ボックス 459"/>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91357</xdr:rowOff>
    </xdr:from>
    <xdr:to>
      <xdr:col>15</xdr:col>
      <xdr:colOff>231775</xdr:colOff>
      <xdr:row>94</xdr:row>
      <xdr:rowOff>21507</xdr:rowOff>
    </xdr:to>
    <xdr:sp macro="" textlink="">
      <xdr:nvSpPr>
        <xdr:cNvPr id="466" name="円/楕円 465"/>
        <xdr:cNvSpPr/>
      </xdr:nvSpPr>
      <xdr:spPr>
        <a:xfrm>
          <a:off x="10426700" y="160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114234</xdr:rowOff>
    </xdr:from>
    <xdr:ext cx="534377" cy="259045"/>
    <xdr:sp macro="" textlink="">
      <xdr:nvSpPr>
        <xdr:cNvPr id="467" name="普通建設事業費 （ うち更新整備　）該当値テキスト"/>
        <xdr:cNvSpPr txBox="1"/>
      </xdr:nvSpPr>
      <xdr:spPr>
        <a:xfrm>
          <a:off x="10528300" y="158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9252</xdr:rowOff>
    </xdr:from>
    <xdr:to>
      <xdr:col>14</xdr:col>
      <xdr:colOff>79375</xdr:colOff>
      <xdr:row>97</xdr:row>
      <xdr:rowOff>110852</xdr:rowOff>
    </xdr:to>
    <xdr:sp macro="" textlink="">
      <xdr:nvSpPr>
        <xdr:cNvPr id="468" name="円/楕円 467"/>
        <xdr:cNvSpPr/>
      </xdr:nvSpPr>
      <xdr:spPr>
        <a:xfrm>
          <a:off x="9588500" y="166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101979</xdr:rowOff>
    </xdr:from>
    <xdr:ext cx="534377" cy="259045"/>
    <xdr:sp macro="" textlink="">
      <xdr:nvSpPr>
        <xdr:cNvPr id="469" name="テキスト ボックス 468"/>
        <xdr:cNvSpPr txBox="1"/>
      </xdr:nvSpPr>
      <xdr:spPr>
        <a:xfrm>
          <a:off x="9372111" y="167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114522</xdr:rowOff>
    </xdr:from>
    <xdr:to>
      <xdr:col>12</xdr:col>
      <xdr:colOff>561975</xdr:colOff>
      <xdr:row>96</xdr:row>
      <xdr:rowOff>44672</xdr:rowOff>
    </xdr:to>
    <xdr:sp macro="" textlink="">
      <xdr:nvSpPr>
        <xdr:cNvPr id="470" name="円/楕円 469"/>
        <xdr:cNvSpPr/>
      </xdr:nvSpPr>
      <xdr:spPr>
        <a:xfrm>
          <a:off x="8699500" y="164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61199</xdr:rowOff>
    </xdr:from>
    <xdr:ext cx="534377" cy="259045"/>
    <xdr:sp macro="" textlink="">
      <xdr:nvSpPr>
        <xdr:cNvPr id="471" name="テキスト ボックス 470"/>
        <xdr:cNvSpPr txBox="1"/>
      </xdr:nvSpPr>
      <xdr:spPr>
        <a:xfrm>
          <a:off x="8483111" y="161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7" name="直線コネクタ 496"/>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0"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1" name="直線コネクタ 500"/>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170169</xdr:rowOff>
    </xdr:from>
    <xdr:to>
      <xdr:col>23</xdr:col>
      <xdr:colOff>517525</xdr:colOff>
      <xdr:row>37</xdr:row>
      <xdr:rowOff>35263</xdr:rowOff>
    </xdr:to>
    <xdr:cxnSp macro="">
      <xdr:nvCxnSpPr>
        <xdr:cNvPr id="502" name="直線コネクタ 501"/>
        <xdr:cNvCxnSpPr/>
      </xdr:nvCxnSpPr>
      <xdr:spPr>
        <a:xfrm flipV="1">
          <a:off x="15481300" y="6342369"/>
          <a:ext cx="8382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103511</xdr:rowOff>
    </xdr:from>
    <xdr:ext cx="469744" cy="259045"/>
    <xdr:sp macro="" textlink="">
      <xdr:nvSpPr>
        <xdr:cNvPr id="503" name="災害復旧事業費平均値テキスト"/>
        <xdr:cNvSpPr txBox="1"/>
      </xdr:nvSpPr>
      <xdr:spPr>
        <a:xfrm>
          <a:off x="16370300" y="6618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4" name="フローチャート : 判断 503"/>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35263</xdr:rowOff>
    </xdr:from>
    <xdr:to>
      <xdr:col>22</xdr:col>
      <xdr:colOff>365125</xdr:colOff>
      <xdr:row>37</xdr:row>
      <xdr:rowOff>144599</xdr:rowOff>
    </xdr:to>
    <xdr:cxnSp macro="">
      <xdr:nvCxnSpPr>
        <xdr:cNvPr id="505" name="直線コネクタ 504"/>
        <xdr:cNvCxnSpPr/>
      </xdr:nvCxnSpPr>
      <xdr:spPr>
        <a:xfrm flipV="1">
          <a:off x="14592300" y="6378913"/>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6" name="フローチャート : 判断 505"/>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7" name="テキスト ボックス 506"/>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144599</xdr:rowOff>
    </xdr:from>
    <xdr:to>
      <xdr:col>21</xdr:col>
      <xdr:colOff>161925</xdr:colOff>
      <xdr:row>39</xdr:row>
      <xdr:rowOff>24453</xdr:rowOff>
    </xdr:to>
    <xdr:cxnSp macro="">
      <xdr:nvCxnSpPr>
        <xdr:cNvPr id="508" name="直線コネクタ 507"/>
        <xdr:cNvCxnSpPr/>
      </xdr:nvCxnSpPr>
      <xdr:spPr>
        <a:xfrm flipV="1">
          <a:off x="13703300" y="6488249"/>
          <a:ext cx="889000" cy="2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09" name="フローチャート : 判断 508"/>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0" name="テキスト ボックス 509"/>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3814</xdr:rowOff>
    </xdr:from>
    <xdr:to>
      <xdr:col>19</xdr:col>
      <xdr:colOff>644525</xdr:colOff>
      <xdr:row>39</xdr:row>
      <xdr:rowOff>24453</xdr:rowOff>
    </xdr:to>
    <xdr:cxnSp macro="">
      <xdr:nvCxnSpPr>
        <xdr:cNvPr id="511" name="直線コネクタ 510"/>
        <xdr:cNvCxnSpPr/>
      </xdr:nvCxnSpPr>
      <xdr:spPr>
        <a:xfrm>
          <a:off x="12814300" y="6690364"/>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2" name="フローチャート : 判断 511"/>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3" name="テキスト ボックス 512"/>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4" name="フローチャート : 判断 513"/>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5" name="テキスト ボックス 514"/>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119369</xdr:rowOff>
    </xdr:from>
    <xdr:to>
      <xdr:col>23</xdr:col>
      <xdr:colOff>568325</xdr:colOff>
      <xdr:row>37</xdr:row>
      <xdr:rowOff>49519</xdr:rowOff>
    </xdr:to>
    <xdr:sp macro="" textlink="">
      <xdr:nvSpPr>
        <xdr:cNvPr id="521" name="円/楕円 520"/>
        <xdr:cNvSpPr/>
      </xdr:nvSpPr>
      <xdr:spPr>
        <a:xfrm>
          <a:off x="16268700" y="62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142246</xdr:rowOff>
    </xdr:from>
    <xdr:ext cx="534377" cy="259045"/>
    <xdr:sp macro="" textlink="">
      <xdr:nvSpPr>
        <xdr:cNvPr id="522" name="災害復旧事業費該当値テキスト"/>
        <xdr:cNvSpPr txBox="1"/>
      </xdr:nvSpPr>
      <xdr:spPr>
        <a:xfrm>
          <a:off x="16370300" y="61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155913</xdr:rowOff>
    </xdr:from>
    <xdr:to>
      <xdr:col>22</xdr:col>
      <xdr:colOff>415925</xdr:colOff>
      <xdr:row>37</xdr:row>
      <xdr:rowOff>86063</xdr:rowOff>
    </xdr:to>
    <xdr:sp macro="" textlink="">
      <xdr:nvSpPr>
        <xdr:cNvPr id="523" name="円/楕円 522"/>
        <xdr:cNvSpPr/>
      </xdr:nvSpPr>
      <xdr:spPr>
        <a:xfrm>
          <a:off x="15430500" y="63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102590</xdr:rowOff>
    </xdr:from>
    <xdr:ext cx="534377" cy="259045"/>
    <xdr:sp macro="" textlink="">
      <xdr:nvSpPr>
        <xdr:cNvPr id="524" name="テキスト ボックス 523"/>
        <xdr:cNvSpPr txBox="1"/>
      </xdr:nvSpPr>
      <xdr:spPr>
        <a:xfrm>
          <a:off x="15214111" y="61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93799</xdr:rowOff>
    </xdr:from>
    <xdr:to>
      <xdr:col>21</xdr:col>
      <xdr:colOff>212725</xdr:colOff>
      <xdr:row>38</xdr:row>
      <xdr:rowOff>23949</xdr:rowOff>
    </xdr:to>
    <xdr:sp macro="" textlink="">
      <xdr:nvSpPr>
        <xdr:cNvPr id="525" name="円/楕円 524"/>
        <xdr:cNvSpPr/>
      </xdr:nvSpPr>
      <xdr:spPr>
        <a:xfrm>
          <a:off x="14541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40476</xdr:rowOff>
    </xdr:from>
    <xdr:ext cx="469744" cy="259045"/>
    <xdr:sp macro="" textlink="">
      <xdr:nvSpPr>
        <xdr:cNvPr id="526" name="テキスト ボックス 525"/>
        <xdr:cNvSpPr txBox="1"/>
      </xdr:nvSpPr>
      <xdr:spPr>
        <a:xfrm>
          <a:off x="14357427" y="621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145103</xdr:rowOff>
    </xdr:from>
    <xdr:to>
      <xdr:col>20</xdr:col>
      <xdr:colOff>9525</xdr:colOff>
      <xdr:row>39</xdr:row>
      <xdr:rowOff>75253</xdr:rowOff>
    </xdr:to>
    <xdr:sp macro="" textlink="">
      <xdr:nvSpPr>
        <xdr:cNvPr id="527" name="円/楕円 526"/>
        <xdr:cNvSpPr/>
      </xdr:nvSpPr>
      <xdr:spPr>
        <a:xfrm>
          <a:off x="13652500" y="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66380</xdr:rowOff>
    </xdr:from>
    <xdr:ext cx="469744" cy="259045"/>
    <xdr:sp macro="" textlink="">
      <xdr:nvSpPr>
        <xdr:cNvPr id="528" name="テキスト ボックス 527"/>
        <xdr:cNvSpPr txBox="1"/>
      </xdr:nvSpPr>
      <xdr:spPr>
        <a:xfrm>
          <a:off x="13468427" y="675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124464</xdr:rowOff>
    </xdr:from>
    <xdr:to>
      <xdr:col>18</xdr:col>
      <xdr:colOff>492125</xdr:colOff>
      <xdr:row>39</xdr:row>
      <xdr:rowOff>54614</xdr:rowOff>
    </xdr:to>
    <xdr:sp macro="" textlink="">
      <xdr:nvSpPr>
        <xdr:cNvPr id="529" name="円/楕円 528"/>
        <xdr:cNvSpPr/>
      </xdr:nvSpPr>
      <xdr:spPr>
        <a:xfrm>
          <a:off x="12763500" y="66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45741</xdr:rowOff>
    </xdr:from>
    <xdr:ext cx="469744" cy="259045"/>
    <xdr:sp macro="" textlink="">
      <xdr:nvSpPr>
        <xdr:cNvPr id="530" name="テキスト ボックス 529"/>
        <xdr:cNvSpPr txBox="1"/>
      </xdr:nvSpPr>
      <xdr:spPr>
        <a:xfrm>
          <a:off x="12579427" y="673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3" name="直線コネクタ 602"/>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4"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5" name="直線コネクタ 604"/>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6"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7" name="直線コネクタ 606"/>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110534</xdr:rowOff>
    </xdr:from>
    <xdr:to>
      <xdr:col>23</xdr:col>
      <xdr:colOff>517525</xdr:colOff>
      <xdr:row>76</xdr:row>
      <xdr:rowOff>146177</xdr:rowOff>
    </xdr:to>
    <xdr:cxnSp macro="">
      <xdr:nvCxnSpPr>
        <xdr:cNvPr id="608" name="直線コネクタ 607"/>
        <xdr:cNvCxnSpPr/>
      </xdr:nvCxnSpPr>
      <xdr:spPr>
        <a:xfrm>
          <a:off x="15481300" y="13140734"/>
          <a:ext cx="8382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09"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0" name="フローチャート : 判断 609"/>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43821</xdr:rowOff>
    </xdr:from>
    <xdr:to>
      <xdr:col>22</xdr:col>
      <xdr:colOff>365125</xdr:colOff>
      <xdr:row>76</xdr:row>
      <xdr:rowOff>110534</xdr:rowOff>
    </xdr:to>
    <xdr:cxnSp macro="">
      <xdr:nvCxnSpPr>
        <xdr:cNvPr id="611" name="直線コネクタ 610"/>
        <xdr:cNvCxnSpPr/>
      </xdr:nvCxnSpPr>
      <xdr:spPr>
        <a:xfrm>
          <a:off x="14592300" y="13074021"/>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2" name="フローチャート : 判断 611"/>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3" name="テキスト ボックス 612"/>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22904</xdr:rowOff>
    </xdr:from>
    <xdr:to>
      <xdr:col>21</xdr:col>
      <xdr:colOff>161925</xdr:colOff>
      <xdr:row>76</xdr:row>
      <xdr:rowOff>43821</xdr:rowOff>
    </xdr:to>
    <xdr:cxnSp macro="">
      <xdr:nvCxnSpPr>
        <xdr:cNvPr id="614" name="直線コネクタ 613"/>
        <xdr:cNvCxnSpPr/>
      </xdr:nvCxnSpPr>
      <xdr:spPr>
        <a:xfrm>
          <a:off x="13703300" y="13053104"/>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5" name="フローチャート : 判断 614"/>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6" name="テキスト ボックス 615"/>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22904</xdr:rowOff>
    </xdr:from>
    <xdr:to>
      <xdr:col>19</xdr:col>
      <xdr:colOff>644525</xdr:colOff>
      <xdr:row>76</xdr:row>
      <xdr:rowOff>31286</xdr:rowOff>
    </xdr:to>
    <xdr:cxnSp macro="">
      <xdr:nvCxnSpPr>
        <xdr:cNvPr id="617" name="直線コネクタ 616"/>
        <xdr:cNvCxnSpPr/>
      </xdr:nvCxnSpPr>
      <xdr:spPr>
        <a:xfrm flipV="1">
          <a:off x="12814300" y="130531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8" name="フローチャート : 判断 617"/>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19" name="テキスト ボックス 618"/>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0" name="フローチャート : 判断 619"/>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1" name="テキスト ボックス 620"/>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95377</xdr:rowOff>
    </xdr:from>
    <xdr:to>
      <xdr:col>23</xdr:col>
      <xdr:colOff>568325</xdr:colOff>
      <xdr:row>77</xdr:row>
      <xdr:rowOff>25527</xdr:rowOff>
    </xdr:to>
    <xdr:sp macro="" textlink="">
      <xdr:nvSpPr>
        <xdr:cNvPr id="627" name="円/楕円 626"/>
        <xdr:cNvSpPr/>
      </xdr:nvSpPr>
      <xdr:spPr>
        <a:xfrm>
          <a:off x="16268700" y="131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73804</xdr:rowOff>
    </xdr:from>
    <xdr:ext cx="534377" cy="259045"/>
    <xdr:sp macro="" textlink="">
      <xdr:nvSpPr>
        <xdr:cNvPr id="628" name="公債費該当値テキスト"/>
        <xdr:cNvSpPr txBox="1"/>
      </xdr:nvSpPr>
      <xdr:spPr>
        <a:xfrm>
          <a:off x="16370300" y="131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59734</xdr:rowOff>
    </xdr:from>
    <xdr:to>
      <xdr:col>22</xdr:col>
      <xdr:colOff>415925</xdr:colOff>
      <xdr:row>76</xdr:row>
      <xdr:rowOff>161334</xdr:rowOff>
    </xdr:to>
    <xdr:sp macro="" textlink="">
      <xdr:nvSpPr>
        <xdr:cNvPr id="629" name="円/楕円 628"/>
        <xdr:cNvSpPr/>
      </xdr:nvSpPr>
      <xdr:spPr>
        <a:xfrm>
          <a:off x="15430500" y="130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152461</xdr:rowOff>
    </xdr:from>
    <xdr:ext cx="534377" cy="259045"/>
    <xdr:sp macro="" textlink="">
      <xdr:nvSpPr>
        <xdr:cNvPr id="630" name="テキスト ボックス 629"/>
        <xdr:cNvSpPr txBox="1"/>
      </xdr:nvSpPr>
      <xdr:spPr>
        <a:xfrm>
          <a:off x="15214111" y="13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164471</xdr:rowOff>
    </xdr:from>
    <xdr:to>
      <xdr:col>21</xdr:col>
      <xdr:colOff>212725</xdr:colOff>
      <xdr:row>76</xdr:row>
      <xdr:rowOff>94621</xdr:rowOff>
    </xdr:to>
    <xdr:sp macro="" textlink="">
      <xdr:nvSpPr>
        <xdr:cNvPr id="631" name="円/楕円 630"/>
        <xdr:cNvSpPr/>
      </xdr:nvSpPr>
      <xdr:spPr>
        <a:xfrm>
          <a:off x="14541500" y="130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85748</xdr:rowOff>
    </xdr:from>
    <xdr:ext cx="534377" cy="259045"/>
    <xdr:sp macro="" textlink="">
      <xdr:nvSpPr>
        <xdr:cNvPr id="632" name="テキスト ボックス 631"/>
        <xdr:cNvSpPr txBox="1"/>
      </xdr:nvSpPr>
      <xdr:spPr>
        <a:xfrm>
          <a:off x="1432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143555</xdr:rowOff>
    </xdr:from>
    <xdr:to>
      <xdr:col>20</xdr:col>
      <xdr:colOff>9525</xdr:colOff>
      <xdr:row>76</xdr:row>
      <xdr:rowOff>73704</xdr:rowOff>
    </xdr:to>
    <xdr:sp macro="" textlink="">
      <xdr:nvSpPr>
        <xdr:cNvPr id="633" name="円/楕円 632"/>
        <xdr:cNvSpPr/>
      </xdr:nvSpPr>
      <xdr:spPr>
        <a:xfrm>
          <a:off x="13652500" y="13002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64831</xdr:rowOff>
    </xdr:from>
    <xdr:ext cx="534377" cy="259045"/>
    <xdr:sp macro="" textlink="">
      <xdr:nvSpPr>
        <xdr:cNvPr id="634" name="テキスト ボックス 633"/>
        <xdr:cNvSpPr txBox="1"/>
      </xdr:nvSpPr>
      <xdr:spPr>
        <a:xfrm>
          <a:off x="13436111" y="130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151936</xdr:rowOff>
    </xdr:from>
    <xdr:to>
      <xdr:col>18</xdr:col>
      <xdr:colOff>492125</xdr:colOff>
      <xdr:row>76</xdr:row>
      <xdr:rowOff>82086</xdr:rowOff>
    </xdr:to>
    <xdr:sp macro="" textlink="">
      <xdr:nvSpPr>
        <xdr:cNvPr id="635" name="円/楕円 634"/>
        <xdr:cNvSpPr/>
      </xdr:nvSpPr>
      <xdr:spPr>
        <a:xfrm>
          <a:off x="12763500" y="130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73213</xdr:rowOff>
    </xdr:from>
    <xdr:ext cx="534377" cy="259045"/>
    <xdr:sp macro="" textlink="">
      <xdr:nvSpPr>
        <xdr:cNvPr id="636" name="テキスト ボックス 635"/>
        <xdr:cNvSpPr txBox="1"/>
      </xdr:nvSpPr>
      <xdr:spPr>
        <a:xfrm>
          <a:off x="12547111" y="13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133032</xdr:rowOff>
    </xdr:from>
    <xdr:to>
      <xdr:col>23</xdr:col>
      <xdr:colOff>516889</xdr:colOff>
      <xdr:row>99</xdr:row>
      <xdr:rowOff>41326</xdr:rowOff>
    </xdr:to>
    <xdr:cxnSp macro="">
      <xdr:nvCxnSpPr>
        <xdr:cNvPr id="660" name="直線コネクタ 659"/>
        <xdr:cNvCxnSpPr/>
      </xdr:nvCxnSpPr>
      <xdr:spPr>
        <a:xfrm flipV="1">
          <a:off x="16317595" y="16077882"/>
          <a:ext cx="1269" cy="936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45153</xdr:rowOff>
    </xdr:from>
    <xdr:ext cx="313932" cy="259045"/>
    <xdr:sp macro="" textlink="">
      <xdr:nvSpPr>
        <xdr:cNvPr id="661" name="積立金最小値テキスト"/>
        <xdr:cNvSpPr txBox="1"/>
      </xdr:nvSpPr>
      <xdr:spPr>
        <a:xfrm>
          <a:off x="16370300" y="17018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99</xdr:row>
      <xdr:rowOff>41326</xdr:rowOff>
    </xdr:from>
    <xdr:to>
      <xdr:col>23</xdr:col>
      <xdr:colOff>606425</xdr:colOff>
      <xdr:row>99</xdr:row>
      <xdr:rowOff>41326</xdr:rowOff>
    </xdr:to>
    <xdr:cxnSp macro="">
      <xdr:nvCxnSpPr>
        <xdr:cNvPr id="662" name="直線コネクタ 661"/>
        <xdr:cNvCxnSpPr/>
      </xdr:nvCxnSpPr>
      <xdr:spPr>
        <a:xfrm>
          <a:off x="16230600" y="1701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79709</xdr:rowOff>
    </xdr:from>
    <xdr:ext cx="534377" cy="259045"/>
    <xdr:sp macro="" textlink="">
      <xdr:nvSpPr>
        <xdr:cNvPr id="663" name="積立金最大値テキスト"/>
        <xdr:cNvSpPr txBox="1"/>
      </xdr:nvSpPr>
      <xdr:spPr>
        <a:xfrm>
          <a:off x="16370300" y="158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93</xdr:row>
      <xdr:rowOff>133032</xdr:rowOff>
    </xdr:from>
    <xdr:to>
      <xdr:col>23</xdr:col>
      <xdr:colOff>606425</xdr:colOff>
      <xdr:row>93</xdr:row>
      <xdr:rowOff>133032</xdr:rowOff>
    </xdr:to>
    <xdr:cxnSp macro="">
      <xdr:nvCxnSpPr>
        <xdr:cNvPr id="664" name="直線コネクタ 663"/>
        <xdr:cNvCxnSpPr/>
      </xdr:nvCxnSpPr>
      <xdr:spPr>
        <a:xfrm>
          <a:off x="16230600" y="16077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148768</xdr:rowOff>
    </xdr:from>
    <xdr:to>
      <xdr:col>23</xdr:col>
      <xdr:colOff>517525</xdr:colOff>
      <xdr:row>98</xdr:row>
      <xdr:rowOff>141567</xdr:rowOff>
    </xdr:to>
    <xdr:cxnSp macro="">
      <xdr:nvCxnSpPr>
        <xdr:cNvPr id="665" name="直線コネクタ 664"/>
        <xdr:cNvCxnSpPr/>
      </xdr:nvCxnSpPr>
      <xdr:spPr>
        <a:xfrm flipV="1">
          <a:off x="15481300" y="16265068"/>
          <a:ext cx="838200" cy="67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34980</xdr:rowOff>
    </xdr:from>
    <xdr:ext cx="469744" cy="259045"/>
    <xdr:sp macro="" textlink="">
      <xdr:nvSpPr>
        <xdr:cNvPr id="666" name="積立金平均値テキスト"/>
        <xdr:cNvSpPr txBox="1"/>
      </xdr:nvSpPr>
      <xdr:spPr>
        <a:xfrm>
          <a:off x="16370300" y="1666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56553</xdr:rowOff>
    </xdr:from>
    <xdr:to>
      <xdr:col>23</xdr:col>
      <xdr:colOff>568325</xdr:colOff>
      <xdr:row>97</xdr:row>
      <xdr:rowOff>158153</xdr:rowOff>
    </xdr:to>
    <xdr:sp macro="" textlink="">
      <xdr:nvSpPr>
        <xdr:cNvPr id="667" name="フローチャート : 判断 666"/>
        <xdr:cNvSpPr/>
      </xdr:nvSpPr>
      <xdr:spPr>
        <a:xfrm>
          <a:off x="16268700" y="1668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124040</xdr:rowOff>
    </xdr:from>
    <xdr:to>
      <xdr:col>22</xdr:col>
      <xdr:colOff>365125</xdr:colOff>
      <xdr:row>98</xdr:row>
      <xdr:rowOff>141567</xdr:rowOff>
    </xdr:to>
    <xdr:cxnSp macro="">
      <xdr:nvCxnSpPr>
        <xdr:cNvPr id="668" name="直線コネクタ 667"/>
        <xdr:cNvCxnSpPr/>
      </xdr:nvCxnSpPr>
      <xdr:spPr>
        <a:xfrm>
          <a:off x="14592300" y="16926140"/>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43942</xdr:rowOff>
    </xdr:from>
    <xdr:to>
      <xdr:col>22</xdr:col>
      <xdr:colOff>415925</xdr:colOff>
      <xdr:row>97</xdr:row>
      <xdr:rowOff>145542</xdr:rowOff>
    </xdr:to>
    <xdr:sp macro="" textlink="">
      <xdr:nvSpPr>
        <xdr:cNvPr id="669" name="フローチャート : 判断 668"/>
        <xdr:cNvSpPr/>
      </xdr:nvSpPr>
      <xdr:spPr>
        <a:xfrm>
          <a:off x="154305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162069</xdr:rowOff>
    </xdr:from>
    <xdr:ext cx="469744" cy="259045"/>
    <xdr:sp macro="" textlink="">
      <xdr:nvSpPr>
        <xdr:cNvPr id="670" name="テキスト ボックス 669"/>
        <xdr:cNvSpPr txBox="1"/>
      </xdr:nvSpPr>
      <xdr:spPr>
        <a:xfrm>
          <a:off x="15246427" y="164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82893</xdr:rowOff>
    </xdr:from>
    <xdr:to>
      <xdr:col>21</xdr:col>
      <xdr:colOff>161925</xdr:colOff>
      <xdr:row>98</xdr:row>
      <xdr:rowOff>124040</xdr:rowOff>
    </xdr:to>
    <xdr:cxnSp macro="">
      <xdr:nvCxnSpPr>
        <xdr:cNvPr id="671" name="直線コネクタ 670"/>
        <xdr:cNvCxnSpPr/>
      </xdr:nvCxnSpPr>
      <xdr:spPr>
        <a:xfrm>
          <a:off x="13703300" y="15684843"/>
          <a:ext cx="889000" cy="12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1536</xdr:rowOff>
    </xdr:from>
    <xdr:to>
      <xdr:col>21</xdr:col>
      <xdr:colOff>212725</xdr:colOff>
      <xdr:row>97</xdr:row>
      <xdr:rowOff>103136</xdr:rowOff>
    </xdr:to>
    <xdr:sp macro="" textlink="">
      <xdr:nvSpPr>
        <xdr:cNvPr id="672" name="フローチャート : 判断 671"/>
        <xdr:cNvSpPr/>
      </xdr:nvSpPr>
      <xdr:spPr>
        <a:xfrm>
          <a:off x="14541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119663</xdr:rowOff>
    </xdr:from>
    <xdr:ext cx="469744" cy="259045"/>
    <xdr:sp macro="" textlink="">
      <xdr:nvSpPr>
        <xdr:cNvPr id="673" name="テキスト ボックス 672"/>
        <xdr:cNvSpPr txBox="1"/>
      </xdr:nvSpPr>
      <xdr:spPr>
        <a:xfrm>
          <a:off x="14357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82893</xdr:rowOff>
    </xdr:from>
    <xdr:to>
      <xdr:col>19</xdr:col>
      <xdr:colOff>644525</xdr:colOff>
      <xdr:row>98</xdr:row>
      <xdr:rowOff>71349</xdr:rowOff>
    </xdr:to>
    <xdr:cxnSp macro="">
      <xdr:nvCxnSpPr>
        <xdr:cNvPr id="674" name="直線コネクタ 673"/>
        <xdr:cNvCxnSpPr/>
      </xdr:nvCxnSpPr>
      <xdr:spPr>
        <a:xfrm flipV="1">
          <a:off x="12814300" y="15684843"/>
          <a:ext cx="889000" cy="11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87224</xdr:rowOff>
    </xdr:from>
    <xdr:to>
      <xdr:col>20</xdr:col>
      <xdr:colOff>9525</xdr:colOff>
      <xdr:row>96</xdr:row>
      <xdr:rowOff>17374</xdr:rowOff>
    </xdr:to>
    <xdr:sp macro="" textlink="">
      <xdr:nvSpPr>
        <xdr:cNvPr id="675" name="フローチャート : 判断 674"/>
        <xdr:cNvSpPr/>
      </xdr:nvSpPr>
      <xdr:spPr>
        <a:xfrm>
          <a:off x="13652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8501</xdr:rowOff>
    </xdr:from>
    <xdr:ext cx="534377" cy="259045"/>
    <xdr:sp macro="" textlink="">
      <xdr:nvSpPr>
        <xdr:cNvPr id="676" name="テキスト ボックス 675"/>
        <xdr:cNvSpPr txBox="1"/>
      </xdr:nvSpPr>
      <xdr:spPr>
        <a:xfrm>
          <a:off x="13436111" y="164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24206</xdr:rowOff>
    </xdr:from>
    <xdr:to>
      <xdr:col>18</xdr:col>
      <xdr:colOff>492125</xdr:colOff>
      <xdr:row>94</xdr:row>
      <xdr:rowOff>125806</xdr:rowOff>
    </xdr:to>
    <xdr:sp macro="" textlink="">
      <xdr:nvSpPr>
        <xdr:cNvPr id="677" name="フローチャート : 判断 676"/>
        <xdr:cNvSpPr/>
      </xdr:nvSpPr>
      <xdr:spPr>
        <a:xfrm>
          <a:off x="12763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142333</xdr:rowOff>
    </xdr:from>
    <xdr:ext cx="534377" cy="259045"/>
    <xdr:sp macro="" textlink="">
      <xdr:nvSpPr>
        <xdr:cNvPr id="678" name="テキスト ボックス 677"/>
        <xdr:cNvSpPr txBox="1"/>
      </xdr:nvSpPr>
      <xdr:spPr>
        <a:xfrm>
          <a:off x="12547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97968</xdr:rowOff>
    </xdr:from>
    <xdr:to>
      <xdr:col>23</xdr:col>
      <xdr:colOff>568325</xdr:colOff>
      <xdr:row>95</xdr:row>
      <xdr:rowOff>28118</xdr:rowOff>
    </xdr:to>
    <xdr:sp macro="" textlink="">
      <xdr:nvSpPr>
        <xdr:cNvPr id="684" name="円/楕円 683"/>
        <xdr:cNvSpPr/>
      </xdr:nvSpPr>
      <xdr:spPr>
        <a:xfrm>
          <a:off x="16268700" y="162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120845</xdr:rowOff>
    </xdr:from>
    <xdr:ext cx="534377" cy="259045"/>
    <xdr:sp macro="" textlink="">
      <xdr:nvSpPr>
        <xdr:cNvPr id="685" name="積立金該当値テキスト"/>
        <xdr:cNvSpPr txBox="1"/>
      </xdr:nvSpPr>
      <xdr:spPr>
        <a:xfrm>
          <a:off x="16370300" y="160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90767</xdr:rowOff>
    </xdr:from>
    <xdr:to>
      <xdr:col>22</xdr:col>
      <xdr:colOff>415925</xdr:colOff>
      <xdr:row>99</xdr:row>
      <xdr:rowOff>20917</xdr:rowOff>
    </xdr:to>
    <xdr:sp macro="" textlink="">
      <xdr:nvSpPr>
        <xdr:cNvPr id="686" name="円/楕円 685"/>
        <xdr:cNvSpPr/>
      </xdr:nvSpPr>
      <xdr:spPr>
        <a:xfrm>
          <a:off x="15430500" y="168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12044</xdr:rowOff>
    </xdr:from>
    <xdr:ext cx="469744" cy="259045"/>
    <xdr:sp macro="" textlink="">
      <xdr:nvSpPr>
        <xdr:cNvPr id="687" name="テキスト ボックス 686"/>
        <xdr:cNvSpPr txBox="1"/>
      </xdr:nvSpPr>
      <xdr:spPr>
        <a:xfrm>
          <a:off x="15246427" y="1698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73240</xdr:rowOff>
    </xdr:from>
    <xdr:to>
      <xdr:col>21</xdr:col>
      <xdr:colOff>212725</xdr:colOff>
      <xdr:row>99</xdr:row>
      <xdr:rowOff>3390</xdr:rowOff>
    </xdr:to>
    <xdr:sp macro="" textlink="">
      <xdr:nvSpPr>
        <xdr:cNvPr id="688" name="円/楕円 687"/>
        <xdr:cNvSpPr/>
      </xdr:nvSpPr>
      <xdr:spPr>
        <a:xfrm>
          <a:off x="145415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165967</xdr:rowOff>
    </xdr:from>
    <xdr:ext cx="469744" cy="259045"/>
    <xdr:sp macro="" textlink="">
      <xdr:nvSpPr>
        <xdr:cNvPr id="689" name="テキスト ボックス 688"/>
        <xdr:cNvSpPr txBox="1"/>
      </xdr:nvSpPr>
      <xdr:spPr>
        <a:xfrm>
          <a:off x="14357427" y="169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32093</xdr:rowOff>
    </xdr:from>
    <xdr:to>
      <xdr:col>20</xdr:col>
      <xdr:colOff>9525</xdr:colOff>
      <xdr:row>91</xdr:row>
      <xdr:rowOff>133693</xdr:rowOff>
    </xdr:to>
    <xdr:sp macro="" textlink="">
      <xdr:nvSpPr>
        <xdr:cNvPr id="690" name="円/楕円 689"/>
        <xdr:cNvSpPr/>
      </xdr:nvSpPr>
      <xdr:spPr>
        <a:xfrm>
          <a:off x="13652500" y="156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150220</xdr:rowOff>
    </xdr:from>
    <xdr:ext cx="534377" cy="259045"/>
    <xdr:sp macro="" textlink="">
      <xdr:nvSpPr>
        <xdr:cNvPr id="691" name="テキスト ボックス 690"/>
        <xdr:cNvSpPr txBox="1"/>
      </xdr:nvSpPr>
      <xdr:spPr>
        <a:xfrm>
          <a:off x="13436111" y="154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20549</xdr:rowOff>
    </xdr:from>
    <xdr:to>
      <xdr:col>18</xdr:col>
      <xdr:colOff>492125</xdr:colOff>
      <xdr:row>98</xdr:row>
      <xdr:rowOff>122149</xdr:rowOff>
    </xdr:to>
    <xdr:sp macro="" textlink="">
      <xdr:nvSpPr>
        <xdr:cNvPr id="692" name="円/楕円 691"/>
        <xdr:cNvSpPr/>
      </xdr:nvSpPr>
      <xdr:spPr>
        <a:xfrm>
          <a:off x="12763500" y="1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113276</xdr:rowOff>
    </xdr:from>
    <xdr:ext cx="469744" cy="259045"/>
    <xdr:sp macro="" textlink="">
      <xdr:nvSpPr>
        <xdr:cNvPr id="693" name="テキスト ボックス 692"/>
        <xdr:cNvSpPr txBox="1"/>
      </xdr:nvSpPr>
      <xdr:spPr>
        <a:xfrm>
          <a:off x="12579427" y="1691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128727</xdr:rowOff>
    </xdr:from>
    <xdr:to>
      <xdr:col>32</xdr:col>
      <xdr:colOff>187325</xdr:colOff>
      <xdr:row>38</xdr:row>
      <xdr:rowOff>129184</xdr:rowOff>
    </xdr:to>
    <xdr:cxnSp macro="">
      <xdr:nvCxnSpPr>
        <xdr:cNvPr id="720" name="直線コネクタ 719"/>
        <xdr:cNvCxnSpPr/>
      </xdr:nvCxnSpPr>
      <xdr:spPr>
        <a:xfrm flipV="1">
          <a:off x="21323300" y="664382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126898</xdr:rowOff>
    </xdr:from>
    <xdr:to>
      <xdr:col>31</xdr:col>
      <xdr:colOff>34925</xdr:colOff>
      <xdr:row>38</xdr:row>
      <xdr:rowOff>129184</xdr:rowOff>
    </xdr:to>
    <xdr:cxnSp macro="">
      <xdr:nvCxnSpPr>
        <xdr:cNvPr id="723" name="直線コネクタ 722"/>
        <xdr:cNvCxnSpPr/>
      </xdr:nvCxnSpPr>
      <xdr:spPr>
        <a:xfrm>
          <a:off x="20434300" y="66419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126898</xdr:rowOff>
    </xdr:from>
    <xdr:to>
      <xdr:col>29</xdr:col>
      <xdr:colOff>517525</xdr:colOff>
      <xdr:row>38</xdr:row>
      <xdr:rowOff>127356</xdr:rowOff>
    </xdr:to>
    <xdr:cxnSp macro="">
      <xdr:nvCxnSpPr>
        <xdr:cNvPr id="726" name="直線コネクタ 725"/>
        <xdr:cNvCxnSpPr/>
      </xdr:nvCxnSpPr>
      <xdr:spPr>
        <a:xfrm flipV="1">
          <a:off x="19545300" y="66419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123698</xdr:rowOff>
    </xdr:from>
    <xdr:to>
      <xdr:col>28</xdr:col>
      <xdr:colOff>314325</xdr:colOff>
      <xdr:row>38</xdr:row>
      <xdr:rowOff>127356</xdr:rowOff>
    </xdr:to>
    <xdr:cxnSp macro="">
      <xdr:nvCxnSpPr>
        <xdr:cNvPr id="729" name="直線コネクタ 728"/>
        <xdr:cNvCxnSpPr/>
      </xdr:nvCxnSpPr>
      <xdr:spPr>
        <a:xfrm>
          <a:off x="18656300" y="663879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77927</xdr:rowOff>
    </xdr:from>
    <xdr:to>
      <xdr:col>32</xdr:col>
      <xdr:colOff>238125</xdr:colOff>
      <xdr:row>39</xdr:row>
      <xdr:rowOff>8077</xdr:rowOff>
    </xdr:to>
    <xdr:sp macro="" textlink="">
      <xdr:nvSpPr>
        <xdr:cNvPr id="739" name="円/楕円 738"/>
        <xdr:cNvSpPr/>
      </xdr:nvSpPr>
      <xdr:spPr>
        <a:xfrm>
          <a:off x="221107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164304</xdr:rowOff>
    </xdr:from>
    <xdr:ext cx="313932" cy="259045"/>
    <xdr:sp macro="" textlink="">
      <xdr:nvSpPr>
        <xdr:cNvPr id="740" name="投資及び出資金該当値テキスト"/>
        <xdr:cNvSpPr txBox="1"/>
      </xdr:nvSpPr>
      <xdr:spPr>
        <a:xfrm>
          <a:off x="22212300" y="6507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78384</xdr:rowOff>
    </xdr:from>
    <xdr:to>
      <xdr:col>31</xdr:col>
      <xdr:colOff>85725</xdr:colOff>
      <xdr:row>39</xdr:row>
      <xdr:rowOff>8534</xdr:rowOff>
    </xdr:to>
    <xdr:sp macro="" textlink="">
      <xdr:nvSpPr>
        <xdr:cNvPr id="741" name="円/楕円 740"/>
        <xdr:cNvSpPr/>
      </xdr:nvSpPr>
      <xdr:spPr>
        <a:xfrm>
          <a:off x="21272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171111</xdr:rowOff>
    </xdr:from>
    <xdr:ext cx="313932" cy="259045"/>
    <xdr:sp macro="" textlink="">
      <xdr:nvSpPr>
        <xdr:cNvPr id="742" name="テキスト ボックス 741"/>
        <xdr:cNvSpPr txBox="1"/>
      </xdr:nvSpPr>
      <xdr:spPr>
        <a:xfrm>
          <a:off x="21166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76098</xdr:rowOff>
    </xdr:from>
    <xdr:to>
      <xdr:col>29</xdr:col>
      <xdr:colOff>568325</xdr:colOff>
      <xdr:row>39</xdr:row>
      <xdr:rowOff>6248</xdr:rowOff>
    </xdr:to>
    <xdr:sp macro="" textlink="">
      <xdr:nvSpPr>
        <xdr:cNvPr id="743" name="円/楕円 742"/>
        <xdr:cNvSpPr/>
      </xdr:nvSpPr>
      <xdr:spPr>
        <a:xfrm>
          <a:off x="20383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168825</xdr:rowOff>
    </xdr:from>
    <xdr:ext cx="313932" cy="259045"/>
    <xdr:sp macro="" textlink="">
      <xdr:nvSpPr>
        <xdr:cNvPr id="744" name="テキスト ボックス 743"/>
        <xdr:cNvSpPr txBox="1"/>
      </xdr:nvSpPr>
      <xdr:spPr>
        <a:xfrm>
          <a:off x="20277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76556</xdr:rowOff>
    </xdr:from>
    <xdr:to>
      <xdr:col>28</xdr:col>
      <xdr:colOff>365125</xdr:colOff>
      <xdr:row>39</xdr:row>
      <xdr:rowOff>6706</xdr:rowOff>
    </xdr:to>
    <xdr:sp macro="" textlink="">
      <xdr:nvSpPr>
        <xdr:cNvPr id="745" name="円/楕円 744"/>
        <xdr:cNvSpPr/>
      </xdr:nvSpPr>
      <xdr:spPr>
        <a:xfrm>
          <a:off x="19494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169283</xdr:rowOff>
    </xdr:from>
    <xdr:ext cx="313932" cy="259045"/>
    <xdr:sp macro="" textlink="">
      <xdr:nvSpPr>
        <xdr:cNvPr id="746" name="テキスト ボックス 745"/>
        <xdr:cNvSpPr txBox="1"/>
      </xdr:nvSpPr>
      <xdr:spPr>
        <a:xfrm>
          <a:off x="19388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72898</xdr:rowOff>
    </xdr:from>
    <xdr:to>
      <xdr:col>27</xdr:col>
      <xdr:colOff>161925</xdr:colOff>
      <xdr:row>39</xdr:row>
      <xdr:rowOff>3048</xdr:rowOff>
    </xdr:to>
    <xdr:sp macro="" textlink="">
      <xdr:nvSpPr>
        <xdr:cNvPr id="747" name="円/楕円 746"/>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165625</xdr:rowOff>
    </xdr:from>
    <xdr:ext cx="313932" cy="259045"/>
    <xdr:sp macro="" textlink="">
      <xdr:nvSpPr>
        <xdr:cNvPr id="748" name="テキスト ボックス 747"/>
        <xdr:cNvSpPr txBox="1"/>
      </xdr:nvSpPr>
      <xdr:spPr>
        <a:xfrm>
          <a:off x="18499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141712</xdr:rowOff>
    </xdr:from>
    <xdr:to>
      <xdr:col>32</xdr:col>
      <xdr:colOff>187325</xdr:colOff>
      <xdr:row>57</xdr:row>
      <xdr:rowOff>145415</xdr:rowOff>
    </xdr:to>
    <xdr:cxnSp macro="">
      <xdr:nvCxnSpPr>
        <xdr:cNvPr id="775" name="直線コネクタ 774"/>
        <xdr:cNvCxnSpPr/>
      </xdr:nvCxnSpPr>
      <xdr:spPr>
        <a:xfrm>
          <a:off x="21323300" y="9914362"/>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6"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138419</xdr:rowOff>
    </xdr:from>
    <xdr:to>
      <xdr:col>31</xdr:col>
      <xdr:colOff>34925</xdr:colOff>
      <xdr:row>57</xdr:row>
      <xdr:rowOff>141712</xdr:rowOff>
    </xdr:to>
    <xdr:cxnSp macro="">
      <xdr:nvCxnSpPr>
        <xdr:cNvPr id="778" name="直線コネクタ 777"/>
        <xdr:cNvCxnSpPr/>
      </xdr:nvCxnSpPr>
      <xdr:spPr>
        <a:xfrm>
          <a:off x="20434300" y="9911069"/>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136774</xdr:rowOff>
    </xdr:from>
    <xdr:to>
      <xdr:col>29</xdr:col>
      <xdr:colOff>517525</xdr:colOff>
      <xdr:row>57</xdr:row>
      <xdr:rowOff>138419</xdr:rowOff>
    </xdr:to>
    <xdr:cxnSp macro="">
      <xdr:nvCxnSpPr>
        <xdr:cNvPr id="781" name="直線コネクタ 780"/>
        <xdr:cNvCxnSpPr/>
      </xdr:nvCxnSpPr>
      <xdr:spPr>
        <a:xfrm>
          <a:off x="19545300" y="990942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132111</xdr:rowOff>
    </xdr:from>
    <xdr:to>
      <xdr:col>28</xdr:col>
      <xdr:colOff>314325</xdr:colOff>
      <xdr:row>57</xdr:row>
      <xdr:rowOff>136774</xdr:rowOff>
    </xdr:to>
    <xdr:cxnSp macro="">
      <xdr:nvCxnSpPr>
        <xdr:cNvPr id="784" name="直線コネクタ 783"/>
        <xdr:cNvCxnSpPr/>
      </xdr:nvCxnSpPr>
      <xdr:spPr>
        <a:xfrm>
          <a:off x="18656300" y="990476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94615</xdr:rowOff>
    </xdr:from>
    <xdr:to>
      <xdr:col>32</xdr:col>
      <xdr:colOff>238125</xdr:colOff>
      <xdr:row>58</xdr:row>
      <xdr:rowOff>24765</xdr:rowOff>
    </xdr:to>
    <xdr:sp macro="" textlink="">
      <xdr:nvSpPr>
        <xdr:cNvPr id="794" name="円/楕円 793"/>
        <xdr:cNvSpPr/>
      </xdr:nvSpPr>
      <xdr:spPr>
        <a:xfrm>
          <a:off x="221107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117492</xdr:rowOff>
    </xdr:from>
    <xdr:ext cx="469744" cy="259045"/>
    <xdr:sp macro="" textlink="">
      <xdr:nvSpPr>
        <xdr:cNvPr id="795" name="貸付金該当値テキスト"/>
        <xdr:cNvSpPr txBox="1"/>
      </xdr:nvSpPr>
      <xdr:spPr>
        <a:xfrm>
          <a:off x="22212300" y="97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90912</xdr:rowOff>
    </xdr:from>
    <xdr:to>
      <xdr:col>31</xdr:col>
      <xdr:colOff>85725</xdr:colOff>
      <xdr:row>58</xdr:row>
      <xdr:rowOff>21062</xdr:rowOff>
    </xdr:to>
    <xdr:sp macro="" textlink="">
      <xdr:nvSpPr>
        <xdr:cNvPr id="796" name="円/楕円 795"/>
        <xdr:cNvSpPr/>
      </xdr:nvSpPr>
      <xdr:spPr>
        <a:xfrm>
          <a:off x="21272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12189</xdr:rowOff>
    </xdr:from>
    <xdr:ext cx="469744" cy="259045"/>
    <xdr:sp macro="" textlink="">
      <xdr:nvSpPr>
        <xdr:cNvPr id="797" name="テキスト ボックス 796"/>
        <xdr:cNvSpPr txBox="1"/>
      </xdr:nvSpPr>
      <xdr:spPr>
        <a:xfrm>
          <a:off x="21088427" y="99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87619</xdr:rowOff>
    </xdr:from>
    <xdr:to>
      <xdr:col>29</xdr:col>
      <xdr:colOff>568325</xdr:colOff>
      <xdr:row>58</xdr:row>
      <xdr:rowOff>17769</xdr:rowOff>
    </xdr:to>
    <xdr:sp macro="" textlink="">
      <xdr:nvSpPr>
        <xdr:cNvPr id="798" name="円/楕円 797"/>
        <xdr:cNvSpPr/>
      </xdr:nvSpPr>
      <xdr:spPr>
        <a:xfrm>
          <a:off x="20383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8896</xdr:rowOff>
    </xdr:from>
    <xdr:ext cx="469744" cy="259045"/>
    <xdr:sp macro="" textlink="">
      <xdr:nvSpPr>
        <xdr:cNvPr id="799" name="テキスト ボックス 798"/>
        <xdr:cNvSpPr txBox="1"/>
      </xdr:nvSpPr>
      <xdr:spPr>
        <a:xfrm>
          <a:off x="20199427" y="995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85974</xdr:rowOff>
    </xdr:from>
    <xdr:to>
      <xdr:col>28</xdr:col>
      <xdr:colOff>365125</xdr:colOff>
      <xdr:row>58</xdr:row>
      <xdr:rowOff>16124</xdr:rowOff>
    </xdr:to>
    <xdr:sp macro="" textlink="">
      <xdr:nvSpPr>
        <xdr:cNvPr id="800" name="円/楕円 799"/>
        <xdr:cNvSpPr/>
      </xdr:nvSpPr>
      <xdr:spPr>
        <a:xfrm>
          <a:off x="19494500" y="98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7251</xdr:rowOff>
    </xdr:from>
    <xdr:ext cx="469744" cy="259045"/>
    <xdr:sp macro="" textlink="">
      <xdr:nvSpPr>
        <xdr:cNvPr id="801" name="テキスト ボックス 800"/>
        <xdr:cNvSpPr txBox="1"/>
      </xdr:nvSpPr>
      <xdr:spPr>
        <a:xfrm>
          <a:off x="19310427" y="99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81311</xdr:rowOff>
    </xdr:from>
    <xdr:to>
      <xdr:col>27</xdr:col>
      <xdr:colOff>161925</xdr:colOff>
      <xdr:row>58</xdr:row>
      <xdr:rowOff>11461</xdr:rowOff>
    </xdr:to>
    <xdr:sp macro="" textlink="">
      <xdr:nvSpPr>
        <xdr:cNvPr id="802" name="円/楕円 801"/>
        <xdr:cNvSpPr/>
      </xdr:nvSpPr>
      <xdr:spPr>
        <a:xfrm>
          <a:off x="18605500" y="98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2588</xdr:rowOff>
    </xdr:from>
    <xdr:ext cx="469744" cy="259045"/>
    <xdr:sp macro="" textlink="">
      <xdr:nvSpPr>
        <xdr:cNvPr id="803" name="テキスト ボックス 802"/>
        <xdr:cNvSpPr txBox="1"/>
      </xdr:nvSpPr>
      <xdr:spPr>
        <a:xfrm>
          <a:off x="18421427" y="99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32212</xdr:rowOff>
    </xdr:from>
    <xdr:to>
      <xdr:col>32</xdr:col>
      <xdr:colOff>187325</xdr:colOff>
      <xdr:row>75</xdr:row>
      <xdr:rowOff>75509</xdr:rowOff>
    </xdr:to>
    <xdr:cxnSp macro="">
      <xdr:nvCxnSpPr>
        <xdr:cNvPr id="831" name="直線コネクタ 830"/>
        <xdr:cNvCxnSpPr/>
      </xdr:nvCxnSpPr>
      <xdr:spPr>
        <a:xfrm>
          <a:off x="21323300" y="12890962"/>
          <a:ext cx="8382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32212</xdr:rowOff>
    </xdr:from>
    <xdr:to>
      <xdr:col>31</xdr:col>
      <xdr:colOff>34925</xdr:colOff>
      <xdr:row>76</xdr:row>
      <xdr:rowOff>48169</xdr:rowOff>
    </xdr:to>
    <xdr:cxnSp macro="">
      <xdr:nvCxnSpPr>
        <xdr:cNvPr id="834" name="直線コネクタ 833"/>
        <xdr:cNvCxnSpPr/>
      </xdr:nvCxnSpPr>
      <xdr:spPr>
        <a:xfrm flipV="1">
          <a:off x="20434300" y="12890962"/>
          <a:ext cx="8890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41173</xdr:rowOff>
    </xdr:from>
    <xdr:to>
      <xdr:col>29</xdr:col>
      <xdr:colOff>517525</xdr:colOff>
      <xdr:row>76</xdr:row>
      <xdr:rowOff>48169</xdr:rowOff>
    </xdr:to>
    <xdr:cxnSp macro="">
      <xdr:nvCxnSpPr>
        <xdr:cNvPr id="837" name="直線コネクタ 836"/>
        <xdr:cNvCxnSpPr/>
      </xdr:nvCxnSpPr>
      <xdr:spPr>
        <a:xfrm>
          <a:off x="19545300" y="13071373"/>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70389</xdr:rowOff>
    </xdr:from>
    <xdr:to>
      <xdr:col>28</xdr:col>
      <xdr:colOff>314325</xdr:colOff>
      <xdr:row>76</xdr:row>
      <xdr:rowOff>41173</xdr:rowOff>
    </xdr:to>
    <xdr:cxnSp macro="">
      <xdr:nvCxnSpPr>
        <xdr:cNvPr id="840" name="直線コネクタ 839"/>
        <xdr:cNvCxnSpPr/>
      </xdr:nvCxnSpPr>
      <xdr:spPr>
        <a:xfrm>
          <a:off x="18656300" y="12929139"/>
          <a:ext cx="889000" cy="1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24709</xdr:rowOff>
    </xdr:from>
    <xdr:to>
      <xdr:col>32</xdr:col>
      <xdr:colOff>238125</xdr:colOff>
      <xdr:row>75</xdr:row>
      <xdr:rowOff>126309</xdr:rowOff>
    </xdr:to>
    <xdr:sp macro="" textlink="">
      <xdr:nvSpPr>
        <xdr:cNvPr id="850" name="円/楕円 849"/>
        <xdr:cNvSpPr/>
      </xdr:nvSpPr>
      <xdr:spPr>
        <a:xfrm>
          <a:off x="22110700" y="12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3136</xdr:rowOff>
    </xdr:from>
    <xdr:ext cx="534377" cy="259045"/>
    <xdr:sp macro="" textlink="">
      <xdr:nvSpPr>
        <xdr:cNvPr id="851" name="繰出金該当値テキスト"/>
        <xdr:cNvSpPr txBox="1"/>
      </xdr:nvSpPr>
      <xdr:spPr>
        <a:xfrm>
          <a:off x="22212300" y="128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32,654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152862</xdr:rowOff>
    </xdr:from>
    <xdr:to>
      <xdr:col>31</xdr:col>
      <xdr:colOff>85725</xdr:colOff>
      <xdr:row>75</xdr:row>
      <xdr:rowOff>83012</xdr:rowOff>
    </xdr:to>
    <xdr:sp macro="" textlink="">
      <xdr:nvSpPr>
        <xdr:cNvPr id="852" name="円/楕円 851"/>
        <xdr:cNvSpPr/>
      </xdr:nvSpPr>
      <xdr:spPr>
        <a:xfrm>
          <a:off x="212725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74139</xdr:rowOff>
    </xdr:from>
    <xdr:ext cx="534377" cy="259045"/>
    <xdr:sp macro="" textlink="">
      <xdr:nvSpPr>
        <xdr:cNvPr id="853" name="テキスト ボックス 852"/>
        <xdr:cNvSpPr txBox="1"/>
      </xdr:nvSpPr>
      <xdr:spPr>
        <a:xfrm>
          <a:off x="21056111" y="129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168819</xdr:rowOff>
    </xdr:from>
    <xdr:to>
      <xdr:col>29</xdr:col>
      <xdr:colOff>568325</xdr:colOff>
      <xdr:row>76</xdr:row>
      <xdr:rowOff>98969</xdr:rowOff>
    </xdr:to>
    <xdr:sp macro="" textlink="">
      <xdr:nvSpPr>
        <xdr:cNvPr id="854" name="円/楕円 853"/>
        <xdr:cNvSpPr/>
      </xdr:nvSpPr>
      <xdr:spPr>
        <a:xfrm>
          <a:off x="20383500" y="130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90096</xdr:rowOff>
    </xdr:from>
    <xdr:ext cx="534377" cy="259045"/>
    <xdr:sp macro="" textlink="">
      <xdr:nvSpPr>
        <xdr:cNvPr id="855" name="テキスト ボックス 854"/>
        <xdr:cNvSpPr txBox="1"/>
      </xdr:nvSpPr>
      <xdr:spPr>
        <a:xfrm>
          <a:off x="20167111" y="13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161823</xdr:rowOff>
    </xdr:from>
    <xdr:to>
      <xdr:col>28</xdr:col>
      <xdr:colOff>365125</xdr:colOff>
      <xdr:row>76</xdr:row>
      <xdr:rowOff>91973</xdr:rowOff>
    </xdr:to>
    <xdr:sp macro="" textlink="">
      <xdr:nvSpPr>
        <xdr:cNvPr id="856" name="円/楕円 855"/>
        <xdr:cNvSpPr/>
      </xdr:nvSpPr>
      <xdr:spPr>
        <a:xfrm>
          <a:off x="19494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83100</xdr:rowOff>
    </xdr:from>
    <xdr:ext cx="534377" cy="259045"/>
    <xdr:sp macro="" textlink="">
      <xdr:nvSpPr>
        <xdr:cNvPr id="857" name="テキスト ボックス 856"/>
        <xdr:cNvSpPr txBox="1"/>
      </xdr:nvSpPr>
      <xdr:spPr>
        <a:xfrm>
          <a:off x="19278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19589</xdr:rowOff>
    </xdr:from>
    <xdr:to>
      <xdr:col>27</xdr:col>
      <xdr:colOff>161925</xdr:colOff>
      <xdr:row>75</xdr:row>
      <xdr:rowOff>121189</xdr:rowOff>
    </xdr:to>
    <xdr:sp macro="" textlink="">
      <xdr:nvSpPr>
        <xdr:cNvPr id="858" name="円/楕円 857"/>
        <xdr:cNvSpPr/>
      </xdr:nvSpPr>
      <xdr:spPr>
        <a:xfrm>
          <a:off x="18605500" y="128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112315</xdr:rowOff>
    </xdr:from>
    <xdr:ext cx="534377" cy="259045"/>
    <xdr:sp macro="" textlink="">
      <xdr:nvSpPr>
        <xdr:cNvPr id="859" name="テキスト ボックス 858"/>
        <xdr:cNvSpPr txBox="1"/>
      </xdr:nvSpPr>
      <xdr:spPr>
        <a:xfrm>
          <a:off x="18389111" y="129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性質別に分析すると類似団体平均よりも特に高いのは、人件費となっています。これは本市のまちづくりの基本理念である「文教住宅都市憲章」のもとに整備されてきた保育所、幼稚園、高等学校などの公共施設に職員を配置していることから、他市に比べて高い数値になっています。また、東日本大震災の影響を受け、新庁舎建設工事や道路等の復旧を行ったことにより、災害復旧事業費も類似団体平均よりも高くなっています。</a:t>
          </a:r>
          <a:endParaRPr kumimoji="1" lang="en-US" altLang="ja-JP" sz="1300">
            <a:latin typeface="ＭＳ Ｐゴシック"/>
          </a:endParaRPr>
        </a:p>
        <a:p>
          <a:r>
            <a:rPr kumimoji="1" lang="ja-JP" altLang="en-US" sz="1300">
              <a:latin typeface="ＭＳ Ｐゴシック"/>
            </a:rPr>
            <a:t>　一方、類似団体平均よりも低いのは、扶助費、補助費等、維持補修費などとなっています。扶助費は社会福祉費及び児童福祉費が類似団体よりも低いため、補助費等は、一部事務組合や国、県への負担金が類似団体よりも低いためです。維持補修費は、市域がコンパクトなことから土木費が類似団体と比較して低いためと考えられ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28</a:t>
          </a:r>
          <a:r>
            <a:rPr kumimoji="1" lang="ja-JP" altLang="en-US" sz="1300">
              <a:latin typeface="ＭＳ Ｐゴシック"/>
            </a:rPr>
            <a:t>年度の積立金が大幅に増加している理由は、市有地売却による不動産売払収入を基金に積み立てたことによるものです。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171,861
168,433
20.97
63,650,999
61,367,941
2,215,296
31,613,909
43,791,479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117928</xdr:rowOff>
    </xdr:from>
    <xdr:to>
      <xdr:col>6</xdr:col>
      <xdr:colOff>511175</xdr:colOff>
      <xdr:row>32</xdr:row>
      <xdr:rowOff>53703</xdr:rowOff>
    </xdr:to>
    <xdr:cxnSp macro="">
      <xdr:nvCxnSpPr>
        <xdr:cNvPr id="63" name="直線コネクタ 62"/>
        <xdr:cNvCxnSpPr/>
      </xdr:nvCxnSpPr>
      <xdr:spPr>
        <a:xfrm>
          <a:off x="3797300" y="5261428"/>
          <a:ext cx="838200" cy="2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117928</xdr:rowOff>
    </xdr:from>
    <xdr:to>
      <xdr:col>5</xdr:col>
      <xdr:colOff>358775</xdr:colOff>
      <xdr:row>31</xdr:row>
      <xdr:rowOff>3084</xdr:rowOff>
    </xdr:to>
    <xdr:cxnSp macro="">
      <xdr:nvCxnSpPr>
        <xdr:cNvPr id="66" name="直線コネクタ 65"/>
        <xdr:cNvCxnSpPr/>
      </xdr:nvCxnSpPr>
      <xdr:spPr>
        <a:xfrm flipV="1">
          <a:off x="2908300" y="5261428"/>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3084</xdr:rowOff>
    </xdr:from>
    <xdr:to>
      <xdr:col>4</xdr:col>
      <xdr:colOff>155575</xdr:colOff>
      <xdr:row>31</xdr:row>
      <xdr:rowOff>20501</xdr:rowOff>
    </xdr:to>
    <xdr:cxnSp macro="">
      <xdr:nvCxnSpPr>
        <xdr:cNvPr id="69" name="直線コネクタ 68"/>
        <xdr:cNvCxnSpPr/>
      </xdr:nvCxnSpPr>
      <xdr:spPr>
        <a:xfrm flipV="1">
          <a:off x="2019300" y="5318034"/>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89626</xdr:rowOff>
    </xdr:from>
    <xdr:to>
      <xdr:col>2</xdr:col>
      <xdr:colOff>638175</xdr:colOff>
      <xdr:row>31</xdr:row>
      <xdr:rowOff>20501</xdr:rowOff>
    </xdr:to>
    <xdr:cxnSp macro="">
      <xdr:nvCxnSpPr>
        <xdr:cNvPr id="72" name="直線コネクタ 71"/>
        <xdr:cNvCxnSpPr/>
      </xdr:nvCxnSpPr>
      <xdr:spPr>
        <a:xfrm>
          <a:off x="1130300" y="5233126"/>
          <a:ext cx="889000" cy="10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2903</xdr:rowOff>
    </xdr:from>
    <xdr:to>
      <xdr:col>6</xdr:col>
      <xdr:colOff>561975</xdr:colOff>
      <xdr:row>32</xdr:row>
      <xdr:rowOff>104503</xdr:rowOff>
    </xdr:to>
    <xdr:sp macro="" textlink="">
      <xdr:nvSpPr>
        <xdr:cNvPr id="82" name="円/楕円 81"/>
        <xdr:cNvSpPr/>
      </xdr:nvSpPr>
      <xdr:spPr>
        <a:xfrm>
          <a:off x="45847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25780</xdr:rowOff>
    </xdr:from>
    <xdr:ext cx="469744" cy="259045"/>
    <xdr:sp macro="" textlink="">
      <xdr:nvSpPr>
        <xdr:cNvPr id="83" name="議会費該当値テキスト"/>
        <xdr:cNvSpPr txBox="1"/>
      </xdr:nvSpPr>
      <xdr:spPr>
        <a:xfrm>
          <a:off x="4686300"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67128</xdr:rowOff>
    </xdr:from>
    <xdr:to>
      <xdr:col>5</xdr:col>
      <xdr:colOff>409575</xdr:colOff>
      <xdr:row>30</xdr:row>
      <xdr:rowOff>168728</xdr:rowOff>
    </xdr:to>
    <xdr:sp macro="" textlink="">
      <xdr:nvSpPr>
        <xdr:cNvPr id="84" name="円/楕円 83"/>
        <xdr:cNvSpPr/>
      </xdr:nvSpPr>
      <xdr:spPr>
        <a:xfrm>
          <a:off x="3746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13805</xdr:rowOff>
    </xdr:from>
    <xdr:ext cx="469744" cy="259045"/>
    <xdr:sp macro="" textlink="">
      <xdr:nvSpPr>
        <xdr:cNvPr id="85" name="テキスト ボックス 84"/>
        <xdr:cNvSpPr txBox="1"/>
      </xdr:nvSpPr>
      <xdr:spPr>
        <a:xfrm>
          <a:off x="3562427" y="49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123734</xdr:rowOff>
    </xdr:from>
    <xdr:to>
      <xdr:col>4</xdr:col>
      <xdr:colOff>206375</xdr:colOff>
      <xdr:row>31</xdr:row>
      <xdr:rowOff>53884</xdr:rowOff>
    </xdr:to>
    <xdr:sp macro="" textlink="">
      <xdr:nvSpPr>
        <xdr:cNvPr id="86" name="円/楕円 85"/>
        <xdr:cNvSpPr/>
      </xdr:nvSpPr>
      <xdr:spPr>
        <a:xfrm>
          <a:off x="2857500" y="52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70411</xdr:rowOff>
    </xdr:from>
    <xdr:ext cx="469744" cy="259045"/>
    <xdr:sp macro="" textlink="">
      <xdr:nvSpPr>
        <xdr:cNvPr id="87" name="テキスト ボックス 86"/>
        <xdr:cNvSpPr txBox="1"/>
      </xdr:nvSpPr>
      <xdr:spPr>
        <a:xfrm>
          <a:off x="2673427" y="50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141151</xdr:rowOff>
    </xdr:from>
    <xdr:to>
      <xdr:col>3</xdr:col>
      <xdr:colOff>3175</xdr:colOff>
      <xdr:row>31</xdr:row>
      <xdr:rowOff>71301</xdr:rowOff>
    </xdr:to>
    <xdr:sp macro="" textlink="">
      <xdr:nvSpPr>
        <xdr:cNvPr id="88" name="円/楕円 87"/>
        <xdr:cNvSpPr/>
      </xdr:nvSpPr>
      <xdr:spPr>
        <a:xfrm>
          <a:off x="1968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87828</xdr:rowOff>
    </xdr:from>
    <xdr:ext cx="469744" cy="259045"/>
    <xdr:sp macro="" textlink="">
      <xdr:nvSpPr>
        <xdr:cNvPr id="89" name="テキスト ボックス 88"/>
        <xdr:cNvSpPr txBox="1"/>
      </xdr:nvSpPr>
      <xdr:spPr>
        <a:xfrm>
          <a:off x="1784427"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38826</xdr:rowOff>
    </xdr:from>
    <xdr:to>
      <xdr:col>1</xdr:col>
      <xdr:colOff>485775</xdr:colOff>
      <xdr:row>30</xdr:row>
      <xdr:rowOff>140426</xdr:rowOff>
    </xdr:to>
    <xdr:sp macro="" textlink="">
      <xdr:nvSpPr>
        <xdr:cNvPr id="90" name="円/楕円 89"/>
        <xdr:cNvSpPr/>
      </xdr:nvSpPr>
      <xdr:spPr>
        <a:xfrm>
          <a:off x="1079500" y="51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156953</xdr:rowOff>
    </xdr:from>
    <xdr:ext cx="469744" cy="259045"/>
    <xdr:sp macro="" textlink="">
      <xdr:nvSpPr>
        <xdr:cNvPr id="91" name="テキスト ボックス 90"/>
        <xdr:cNvSpPr txBox="1"/>
      </xdr:nvSpPr>
      <xdr:spPr>
        <a:xfrm>
          <a:off x="895427" y="49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25038</xdr:rowOff>
    </xdr:from>
    <xdr:to>
      <xdr:col>6</xdr:col>
      <xdr:colOff>511175</xdr:colOff>
      <xdr:row>57</xdr:row>
      <xdr:rowOff>105105</xdr:rowOff>
    </xdr:to>
    <xdr:cxnSp macro="">
      <xdr:nvCxnSpPr>
        <xdr:cNvPr id="121" name="直線コネクタ 120"/>
        <xdr:cNvCxnSpPr/>
      </xdr:nvCxnSpPr>
      <xdr:spPr>
        <a:xfrm flipV="1">
          <a:off x="3797300" y="9111888"/>
          <a:ext cx="838200" cy="76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105105</xdr:rowOff>
    </xdr:from>
    <xdr:to>
      <xdr:col>5</xdr:col>
      <xdr:colOff>358775</xdr:colOff>
      <xdr:row>58</xdr:row>
      <xdr:rowOff>6445</xdr:rowOff>
    </xdr:to>
    <xdr:cxnSp macro="">
      <xdr:nvCxnSpPr>
        <xdr:cNvPr id="124" name="直線コネクタ 123"/>
        <xdr:cNvCxnSpPr/>
      </xdr:nvCxnSpPr>
      <xdr:spPr>
        <a:xfrm flipV="1">
          <a:off x="2908300" y="9877755"/>
          <a:ext cx="889000" cy="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92570</xdr:rowOff>
    </xdr:from>
    <xdr:to>
      <xdr:col>4</xdr:col>
      <xdr:colOff>155575</xdr:colOff>
      <xdr:row>58</xdr:row>
      <xdr:rowOff>6445</xdr:rowOff>
    </xdr:to>
    <xdr:cxnSp macro="">
      <xdr:nvCxnSpPr>
        <xdr:cNvPr id="127" name="直線コネクタ 126"/>
        <xdr:cNvCxnSpPr/>
      </xdr:nvCxnSpPr>
      <xdr:spPr>
        <a:xfrm>
          <a:off x="2019300" y="9350870"/>
          <a:ext cx="889000" cy="59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92570</xdr:rowOff>
    </xdr:from>
    <xdr:to>
      <xdr:col>2</xdr:col>
      <xdr:colOff>638175</xdr:colOff>
      <xdr:row>58</xdr:row>
      <xdr:rowOff>15246</xdr:rowOff>
    </xdr:to>
    <xdr:cxnSp macro="">
      <xdr:nvCxnSpPr>
        <xdr:cNvPr id="130" name="直線コネクタ 129"/>
        <xdr:cNvCxnSpPr/>
      </xdr:nvCxnSpPr>
      <xdr:spPr>
        <a:xfrm flipV="1">
          <a:off x="1130300" y="9350870"/>
          <a:ext cx="889000" cy="6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145688</xdr:rowOff>
    </xdr:from>
    <xdr:to>
      <xdr:col>6</xdr:col>
      <xdr:colOff>561975</xdr:colOff>
      <xdr:row>53</xdr:row>
      <xdr:rowOff>75838</xdr:rowOff>
    </xdr:to>
    <xdr:sp macro="" textlink="">
      <xdr:nvSpPr>
        <xdr:cNvPr id="140" name="円/楕円 139"/>
        <xdr:cNvSpPr/>
      </xdr:nvSpPr>
      <xdr:spPr>
        <a:xfrm>
          <a:off x="4584700" y="90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168565</xdr:rowOff>
    </xdr:from>
    <xdr:ext cx="534377" cy="259045"/>
    <xdr:sp macro="" textlink="">
      <xdr:nvSpPr>
        <xdr:cNvPr id="141" name="総務費該当値テキスト"/>
        <xdr:cNvSpPr txBox="1"/>
      </xdr:nvSpPr>
      <xdr:spPr>
        <a:xfrm>
          <a:off x="4686300" y="89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54305</xdr:rowOff>
    </xdr:from>
    <xdr:to>
      <xdr:col>5</xdr:col>
      <xdr:colOff>409575</xdr:colOff>
      <xdr:row>57</xdr:row>
      <xdr:rowOff>155905</xdr:rowOff>
    </xdr:to>
    <xdr:sp macro="" textlink="">
      <xdr:nvSpPr>
        <xdr:cNvPr id="142" name="円/楕円 141"/>
        <xdr:cNvSpPr/>
      </xdr:nvSpPr>
      <xdr:spPr>
        <a:xfrm>
          <a:off x="3746500" y="9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147032</xdr:rowOff>
    </xdr:from>
    <xdr:ext cx="534377" cy="259045"/>
    <xdr:sp macro="" textlink="">
      <xdr:nvSpPr>
        <xdr:cNvPr id="143" name="テキスト ボックス 142"/>
        <xdr:cNvSpPr txBox="1"/>
      </xdr:nvSpPr>
      <xdr:spPr>
        <a:xfrm>
          <a:off x="3530111" y="99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127095</xdr:rowOff>
    </xdr:from>
    <xdr:to>
      <xdr:col>4</xdr:col>
      <xdr:colOff>206375</xdr:colOff>
      <xdr:row>58</xdr:row>
      <xdr:rowOff>57245</xdr:rowOff>
    </xdr:to>
    <xdr:sp macro="" textlink="">
      <xdr:nvSpPr>
        <xdr:cNvPr id="144" name="円/楕円 143"/>
        <xdr:cNvSpPr/>
      </xdr:nvSpPr>
      <xdr:spPr>
        <a:xfrm>
          <a:off x="2857500" y="98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48372</xdr:rowOff>
    </xdr:from>
    <xdr:ext cx="534377" cy="259045"/>
    <xdr:sp macro="" textlink="">
      <xdr:nvSpPr>
        <xdr:cNvPr id="145" name="テキスト ボックス 144"/>
        <xdr:cNvSpPr txBox="1"/>
      </xdr:nvSpPr>
      <xdr:spPr>
        <a:xfrm>
          <a:off x="2641111" y="99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41770</xdr:rowOff>
    </xdr:from>
    <xdr:to>
      <xdr:col>3</xdr:col>
      <xdr:colOff>3175</xdr:colOff>
      <xdr:row>54</xdr:row>
      <xdr:rowOff>143370</xdr:rowOff>
    </xdr:to>
    <xdr:sp macro="" textlink="">
      <xdr:nvSpPr>
        <xdr:cNvPr id="146" name="円/楕円 145"/>
        <xdr:cNvSpPr/>
      </xdr:nvSpPr>
      <xdr:spPr>
        <a:xfrm>
          <a:off x="1968500" y="93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159897</xdr:rowOff>
    </xdr:from>
    <xdr:ext cx="534377" cy="259045"/>
    <xdr:sp macro="" textlink="">
      <xdr:nvSpPr>
        <xdr:cNvPr id="147" name="テキスト ボックス 146"/>
        <xdr:cNvSpPr txBox="1"/>
      </xdr:nvSpPr>
      <xdr:spPr>
        <a:xfrm>
          <a:off x="1752111" y="90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135896</xdr:rowOff>
    </xdr:from>
    <xdr:to>
      <xdr:col>1</xdr:col>
      <xdr:colOff>485775</xdr:colOff>
      <xdr:row>58</xdr:row>
      <xdr:rowOff>66046</xdr:rowOff>
    </xdr:to>
    <xdr:sp macro="" textlink="">
      <xdr:nvSpPr>
        <xdr:cNvPr id="148" name="円/楕円 147"/>
        <xdr:cNvSpPr/>
      </xdr:nvSpPr>
      <xdr:spPr>
        <a:xfrm>
          <a:off x="1079500" y="9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57173</xdr:rowOff>
    </xdr:from>
    <xdr:ext cx="534377" cy="259045"/>
    <xdr:sp macro="" textlink="">
      <xdr:nvSpPr>
        <xdr:cNvPr id="149" name="テキスト ボックス 148"/>
        <xdr:cNvSpPr txBox="1"/>
      </xdr:nvSpPr>
      <xdr:spPr>
        <a:xfrm>
          <a:off x="863111" y="100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20179</xdr:rowOff>
    </xdr:from>
    <xdr:to>
      <xdr:col>6</xdr:col>
      <xdr:colOff>511175</xdr:colOff>
      <xdr:row>78</xdr:row>
      <xdr:rowOff>46655</xdr:rowOff>
    </xdr:to>
    <xdr:cxnSp macro="">
      <xdr:nvCxnSpPr>
        <xdr:cNvPr id="177" name="直線コネクタ 176"/>
        <xdr:cNvCxnSpPr/>
      </xdr:nvCxnSpPr>
      <xdr:spPr>
        <a:xfrm flipV="1">
          <a:off x="3797300" y="13393279"/>
          <a:ext cx="8382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46655</xdr:rowOff>
    </xdr:from>
    <xdr:to>
      <xdr:col>5</xdr:col>
      <xdr:colOff>358775</xdr:colOff>
      <xdr:row>78</xdr:row>
      <xdr:rowOff>86176</xdr:rowOff>
    </xdr:to>
    <xdr:cxnSp macro="">
      <xdr:nvCxnSpPr>
        <xdr:cNvPr id="180" name="直線コネクタ 179"/>
        <xdr:cNvCxnSpPr/>
      </xdr:nvCxnSpPr>
      <xdr:spPr>
        <a:xfrm flipV="1">
          <a:off x="2908300" y="13419755"/>
          <a:ext cx="889000" cy="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86176</xdr:rowOff>
    </xdr:from>
    <xdr:to>
      <xdr:col>4</xdr:col>
      <xdr:colOff>155575</xdr:colOff>
      <xdr:row>78</xdr:row>
      <xdr:rowOff>115125</xdr:rowOff>
    </xdr:to>
    <xdr:cxnSp macro="">
      <xdr:nvCxnSpPr>
        <xdr:cNvPr id="183" name="直線コネクタ 182"/>
        <xdr:cNvCxnSpPr/>
      </xdr:nvCxnSpPr>
      <xdr:spPr>
        <a:xfrm flipV="1">
          <a:off x="2019300" y="13459276"/>
          <a:ext cx="889000" cy="2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115125</xdr:rowOff>
    </xdr:from>
    <xdr:to>
      <xdr:col>2</xdr:col>
      <xdr:colOff>638175</xdr:colOff>
      <xdr:row>78</xdr:row>
      <xdr:rowOff>139970</xdr:rowOff>
    </xdr:to>
    <xdr:cxnSp macro="">
      <xdr:nvCxnSpPr>
        <xdr:cNvPr id="186" name="直線コネクタ 185"/>
        <xdr:cNvCxnSpPr/>
      </xdr:nvCxnSpPr>
      <xdr:spPr>
        <a:xfrm flipV="1">
          <a:off x="1130300" y="13488225"/>
          <a:ext cx="8890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140829</xdr:rowOff>
    </xdr:from>
    <xdr:to>
      <xdr:col>6</xdr:col>
      <xdr:colOff>561975</xdr:colOff>
      <xdr:row>78</xdr:row>
      <xdr:rowOff>70979</xdr:rowOff>
    </xdr:to>
    <xdr:sp macro="" textlink="">
      <xdr:nvSpPr>
        <xdr:cNvPr id="196" name="円/楕円 195"/>
        <xdr:cNvSpPr/>
      </xdr:nvSpPr>
      <xdr:spPr>
        <a:xfrm>
          <a:off x="4584700" y="133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55756</xdr:rowOff>
    </xdr:from>
    <xdr:ext cx="599010" cy="259045"/>
    <xdr:sp macro="" textlink="">
      <xdr:nvSpPr>
        <xdr:cNvPr id="197" name="民生費該当値テキスト"/>
        <xdr:cNvSpPr txBox="1"/>
      </xdr:nvSpPr>
      <xdr:spPr>
        <a:xfrm>
          <a:off x="4686300" y="132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167305</xdr:rowOff>
    </xdr:from>
    <xdr:to>
      <xdr:col>5</xdr:col>
      <xdr:colOff>409575</xdr:colOff>
      <xdr:row>78</xdr:row>
      <xdr:rowOff>97455</xdr:rowOff>
    </xdr:to>
    <xdr:sp macro="" textlink="">
      <xdr:nvSpPr>
        <xdr:cNvPr id="198" name="円/楕円 197"/>
        <xdr:cNvSpPr/>
      </xdr:nvSpPr>
      <xdr:spPr>
        <a:xfrm>
          <a:off x="3746500" y="133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88582</xdr:rowOff>
    </xdr:from>
    <xdr:ext cx="599010" cy="259045"/>
    <xdr:sp macro="" textlink="">
      <xdr:nvSpPr>
        <xdr:cNvPr id="199" name="テキスト ボックス 198"/>
        <xdr:cNvSpPr txBox="1"/>
      </xdr:nvSpPr>
      <xdr:spPr>
        <a:xfrm>
          <a:off x="3497794" y="1346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35376</xdr:rowOff>
    </xdr:from>
    <xdr:to>
      <xdr:col>4</xdr:col>
      <xdr:colOff>206375</xdr:colOff>
      <xdr:row>78</xdr:row>
      <xdr:rowOff>136976</xdr:rowOff>
    </xdr:to>
    <xdr:sp macro="" textlink="">
      <xdr:nvSpPr>
        <xdr:cNvPr id="200" name="円/楕円 199"/>
        <xdr:cNvSpPr/>
      </xdr:nvSpPr>
      <xdr:spPr>
        <a:xfrm>
          <a:off x="2857500" y="13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128103</xdr:rowOff>
    </xdr:from>
    <xdr:ext cx="599010" cy="259045"/>
    <xdr:sp macro="" textlink="">
      <xdr:nvSpPr>
        <xdr:cNvPr id="201" name="テキスト ボックス 200"/>
        <xdr:cNvSpPr txBox="1"/>
      </xdr:nvSpPr>
      <xdr:spPr>
        <a:xfrm>
          <a:off x="2608794" y="1350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64325</xdr:rowOff>
    </xdr:from>
    <xdr:to>
      <xdr:col>3</xdr:col>
      <xdr:colOff>3175</xdr:colOff>
      <xdr:row>78</xdr:row>
      <xdr:rowOff>165925</xdr:rowOff>
    </xdr:to>
    <xdr:sp macro="" textlink="">
      <xdr:nvSpPr>
        <xdr:cNvPr id="202" name="円/楕円 201"/>
        <xdr:cNvSpPr/>
      </xdr:nvSpPr>
      <xdr:spPr>
        <a:xfrm>
          <a:off x="1968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157052</xdr:rowOff>
    </xdr:from>
    <xdr:ext cx="599010" cy="259045"/>
    <xdr:sp macro="" textlink="">
      <xdr:nvSpPr>
        <xdr:cNvPr id="203" name="テキスト ボックス 202"/>
        <xdr:cNvSpPr txBox="1"/>
      </xdr:nvSpPr>
      <xdr:spPr>
        <a:xfrm>
          <a:off x="1719794"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89170</xdr:rowOff>
    </xdr:from>
    <xdr:to>
      <xdr:col>1</xdr:col>
      <xdr:colOff>485775</xdr:colOff>
      <xdr:row>79</xdr:row>
      <xdr:rowOff>19320</xdr:rowOff>
    </xdr:to>
    <xdr:sp macro="" textlink="">
      <xdr:nvSpPr>
        <xdr:cNvPr id="204" name="円/楕円 203"/>
        <xdr:cNvSpPr/>
      </xdr:nvSpPr>
      <xdr:spPr>
        <a:xfrm>
          <a:off x="1079500" y="134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10447</xdr:rowOff>
    </xdr:from>
    <xdr:ext cx="534377" cy="259045"/>
    <xdr:sp macro="" textlink="">
      <xdr:nvSpPr>
        <xdr:cNvPr id="205" name="テキスト ボックス 204"/>
        <xdr:cNvSpPr txBox="1"/>
      </xdr:nvSpPr>
      <xdr:spPr>
        <a:xfrm>
          <a:off x="863111" y="1355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113792</xdr:rowOff>
    </xdr:from>
    <xdr:to>
      <xdr:col>6</xdr:col>
      <xdr:colOff>511175</xdr:colOff>
      <xdr:row>95</xdr:row>
      <xdr:rowOff>30811</xdr:rowOff>
    </xdr:to>
    <xdr:cxnSp macro="">
      <xdr:nvCxnSpPr>
        <xdr:cNvPr id="235" name="直線コネクタ 234"/>
        <xdr:cNvCxnSpPr/>
      </xdr:nvCxnSpPr>
      <xdr:spPr>
        <a:xfrm>
          <a:off x="3797300" y="16230092"/>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63500</xdr:rowOff>
    </xdr:from>
    <xdr:to>
      <xdr:col>5</xdr:col>
      <xdr:colOff>358775</xdr:colOff>
      <xdr:row>94</xdr:row>
      <xdr:rowOff>113792</xdr:rowOff>
    </xdr:to>
    <xdr:cxnSp macro="">
      <xdr:nvCxnSpPr>
        <xdr:cNvPr id="238" name="直線コネクタ 237"/>
        <xdr:cNvCxnSpPr/>
      </xdr:nvCxnSpPr>
      <xdr:spPr>
        <a:xfrm>
          <a:off x="2908300" y="16179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63500</xdr:rowOff>
    </xdr:from>
    <xdr:to>
      <xdr:col>4</xdr:col>
      <xdr:colOff>155575</xdr:colOff>
      <xdr:row>95</xdr:row>
      <xdr:rowOff>149453</xdr:rowOff>
    </xdr:to>
    <xdr:cxnSp macro="">
      <xdr:nvCxnSpPr>
        <xdr:cNvPr id="241" name="直線コネクタ 240"/>
        <xdr:cNvCxnSpPr/>
      </xdr:nvCxnSpPr>
      <xdr:spPr>
        <a:xfrm flipV="1">
          <a:off x="2019300" y="16179800"/>
          <a:ext cx="889000" cy="2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149453</xdr:rowOff>
    </xdr:from>
    <xdr:to>
      <xdr:col>2</xdr:col>
      <xdr:colOff>638175</xdr:colOff>
      <xdr:row>96</xdr:row>
      <xdr:rowOff>16408</xdr:rowOff>
    </xdr:to>
    <xdr:cxnSp macro="">
      <xdr:nvCxnSpPr>
        <xdr:cNvPr id="244" name="直線コネクタ 243"/>
        <xdr:cNvCxnSpPr/>
      </xdr:nvCxnSpPr>
      <xdr:spPr>
        <a:xfrm flipV="1">
          <a:off x="1130300" y="1643720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151461</xdr:rowOff>
    </xdr:from>
    <xdr:to>
      <xdr:col>6</xdr:col>
      <xdr:colOff>561975</xdr:colOff>
      <xdr:row>95</xdr:row>
      <xdr:rowOff>81611</xdr:rowOff>
    </xdr:to>
    <xdr:sp macro="" textlink="">
      <xdr:nvSpPr>
        <xdr:cNvPr id="254" name="円/楕円 253"/>
        <xdr:cNvSpPr/>
      </xdr:nvSpPr>
      <xdr:spPr>
        <a:xfrm>
          <a:off x="4584700" y="162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129888</xdr:rowOff>
    </xdr:from>
    <xdr:ext cx="534377" cy="259045"/>
    <xdr:sp macro="" textlink="">
      <xdr:nvSpPr>
        <xdr:cNvPr id="255" name="衛生費該当値テキスト"/>
        <xdr:cNvSpPr txBox="1"/>
      </xdr:nvSpPr>
      <xdr:spPr>
        <a:xfrm>
          <a:off x="4686300" y="162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62992</xdr:rowOff>
    </xdr:from>
    <xdr:to>
      <xdr:col>5</xdr:col>
      <xdr:colOff>409575</xdr:colOff>
      <xdr:row>94</xdr:row>
      <xdr:rowOff>164592</xdr:rowOff>
    </xdr:to>
    <xdr:sp macro="" textlink="">
      <xdr:nvSpPr>
        <xdr:cNvPr id="256" name="円/楕円 255"/>
        <xdr:cNvSpPr/>
      </xdr:nvSpPr>
      <xdr:spPr>
        <a:xfrm>
          <a:off x="3746500" y="161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9669</xdr:rowOff>
    </xdr:from>
    <xdr:ext cx="534377" cy="259045"/>
    <xdr:sp macro="" textlink="">
      <xdr:nvSpPr>
        <xdr:cNvPr id="257" name="テキスト ボックス 256"/>
        <xdr:cNvSpPr txBox="1"/>
      </xdr:nvSpPr>
      <xdr:spPr>
        <a:xfrm>
          <a:off x="3530111" y="159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12700</xdr:rowOff>
    </xdr:from>
    <xdr:to>
      <xdr:col>4</xdr:col>
      <xdr:colOff>206375</xdr:colOff>
      <xdr:row>94</xdr:row>
      <xdr:rowOff>114300</xdr:rowOff>
    </xdr:to>
    <xdr:sp macro="" textlink="">
      <xdr:nvSpPr>
        <xdr:cNvPr id="258" name="円/楕円 257"/>
        <xdr:cNvSpPr/>
      </xdr:nvSpPr>
      <xdr:spPr>
        <a:xfrm>
          <a:off x="2857500" y="161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130827</xdr:rowOff>
    </xdr:from>
    <xdr:ext cx="534377" cy="259045"/>
    <xdr:sp macro="" textlink="">
      <xdr:nvSpPr>
        <xdr:cNvPr id="259" name="テキスト ボックス 258"/>
        <xdr:cNvSpPr txBox="1"/>
      </xdr:nvSpPr>
      <xdr:spPr>
        <a:xfrm>
          <a:off x="2641111" y="159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98653</xdr:rowOff>
    </xdr:from>
    <xdr:to>
      <xdr:col>3</xdr:col>
      <xdr:colOff>3175</xdr:colOff>
      <xdr:row>96</xdr:row>
      <xdr:rowOff>28803</xdr:rowOff>
    </xdr:to>
    <xdr:sp macro="" textlink="">
      <xdr:nvSpPr>
        <xdr:cNvPr id="260" name="円/楕円 259"/>
        <xdr:cNvSpPr/>
      </xdr:nvSpPr>
      <xdr:spPr>
        <a:xfrm>
          <a:off x="1968500" y="16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19930</xdr:rowOff>
    </xdr:from>
    <xdr:ext cx="534377" cy="259045"/>
    <xdr:sp macro="" textlink="">
      <xdr:nvSpPr>
        <xdr:cNvPr id="261" name="テキスト ボックス 260"/>
        <xdr:cNvSpPr txBox="1"/>
      </xdr:nvSpPr>
      <xdr:spPr>
        <a:xfrm>
          <a:off x="1752111" y="164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137058</xdr:rowOff>
    </xdr:from>
    <xdr:to>
      <xdr:col>1</xdr:col>
      <xdr:colOff>485775</xdr:colOff>
      <xdr:row>96</xdr:row>
      <xdr:rowOff>67208</xdr:rowOff>
    </xdr:to>
    <xdr:sp macro="" textlink="">
      <xdr:nvSpPr>
        <xdr:cNvPr id="262" name="円/楕円 261"/>
        <xdr:cNvSpPr/>
      </xdr:nvSpPr>
      <xdr:spPr>
        <a:xfrm>
          <a:off x="1079500" y="164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58335</xdr:rowOff>
    </xdr:from>
    <xdr:ext cx="534377" cy="259045"/>
    <xdr:sp macro="" textlink="">
      <xdr:nvSpPr>
        <xdr:cNvPr id="263" name="テキスト ボックス 262"/>
        <xdr:cNvSpPr txBox="1"/>
      </xdr:nvSpPr>
      <xdr:spPr>
        <a:xfrm>
          <a:off x="863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17628</xdr:rowOff>
    </xdr:from>
    <xdr:to>
      <xdr:col>15</xdr:col>
      <xdr:colOff>180975</xdr:colOff>
      <xdr:row>38</xdr:row>
      <xdr:rowOff>18999</xdr:rowOff>
    </xdr:to>
    <xdr:cxnSp macro="">
      <xdr:nvCxnSpPr>
        <xdr:cNvPr id="290" name="直線コネクタ 289"/>
        <xdr:cNvCxnSpPr/>
      </xdr:nvCxnSpPr>
      <xdr:spPr>
        <a:xfrm flipV="1">
          <a:off x="9639300" y="653272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11684</xdr:rowOff>
    </xdr:from>
    <xdr:to>
      <xdr:col>14</xdr:col>
      <xdr:colOff>28575</xdr:colOff>
      <xdr:row>38</xdr:row>
      <xdr:rowOff>18999</xdr:rowOff>
    </xdr:to>
    <xdr:cxnSp macro="">
      <xdr:nvCxnSpPr>
        <xdr:cNvPr id="293" name="直線コネクタ 292"/>
        <xdr:cNvCxnSpPr/>
      </xdr:nvCxnSpPr>
      <xdr:spPr>
        <a:xfrm>
          <a:off x="8750300" y="652678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52832</xdr:rowOff>
    </xdr:from>
    <xdr:to>
      <xdr:col>12</xdr:col>
      <xdr:colOff>511175</xdr:colOff>
      <xdr:row>38</xdr:row>
      <xdr:rowOff>11684</xdr:rowOff>
    </xdr:to>
    <xdr:cxnSp macro="">
      <xdr:nvCxnSpPr>
        <xdr:cNvPr id="296" name="直線コネクタ 295"/>
        <xdr:cNvCxnSpPr/>
      </xdr:nvCxnSpPr>
      <xdr:spPr>
        <a:xfrm>
          <a:off x="7861300" y="63964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52832</xdr:rowOff>
    </xdr:from>
    <xdr:to>
      <xdr:col>11</xdr:col>
      <xdr:colOff>307975</xdr:colOff>
      <xdr:row>37</xdr:row>
      <xdr:rowOff>68377</xdr:rowOff>
    </xdr:to>
    <xdr:cxnSp macro="">
      <xdr:nvCxnSpPr>
        <xdr:cNvPr id="299" name="直線コネクタ 298"/>
        <xdr:cNvCxnSpPr/>
      </xdr:nvCxnSpPr>
      <xdr:spPr>
        <a:xfrm flipV="1">
          <a:off x="6972300" y="639648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138278</xdr:rowOff>
    </xdr:from>
    <xdr:to>
      <xdr:col>15</xdr:col>
      <xdr:colOff>231775</xdr:colOff>
      <xdr:row>38</xdr:row>
      <xdr:rowOff>68428</xdr:rowOff>
    </xdr:to>
    <xdr:sp macro="" textlink="">
      <xdr:nvSpPr>
        <xdr:cNvPr id="309" name="円/楕円 308"/>
        <xdr:cNvSpPr/>
      </xdr:nvSpPr>
      <xdr:spPr>
        <a:xfrm>
          <a:off x="104267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53205</xdr:rowOff>
    </xdr:from>
    <xdr:ext cx="378565" cy="259045"/>
    <xdr:sp macro="" textlink="">
      <xdr:nvSpPr>
        <xdr:cNvPr id="310" name="労働費該当値テキスト"/>
        <xdr:cNvSpPr txBox="1"/>
      </xdr:nvSpPr>
      <xdr:spPr>
        <a:xfrm>
          <a:off x="10528300" y="639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139649</xdr:rowOff>
    </xdr:from>
    <xdr:to>
      <xdr:col>14</xdr:col>
      <xdr:colOff>79375</xdr:colOff>
      <xdr:row>38</xdr:row>
      <xdr:rowOff>69799</xdr:rowOff>
    </xdr:to>
    <xdr:sp macro="" textlink="">
      <xdr:nvSpPr>
        <xdr:cNvPr id="311" name="円/楕円 310"/>
        <xdr:cNvSpPr/>
      </xdr:nvSpPr>
      <xdr:spPr>
        <a:xfrm>
          <a:off x="9588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60926</xdr:rowOff>
    </xdr:from>
    <xdr:ext cx="378565" cy="259045"/>
    <xdr:sp macro="" textlink="">
      <xdr:nvSpPr>
        <xdr:cNvPr id="312" name="テキスト ボックス 311"/>
        <xdr:cNvSpPr txBox="1"/>
      </xdr:nvSpPr>
      <xdr:spPr>
        <a:xfrm>
          <a:off x="9450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132334</xdr:rowOff>
    </xdr:from>
    <xdr:to>
      <xdr:col>12</xdr:col>
      <xdr:colOff>561975</xdr:colOff>
      <xdr:row>38</xdr:row>
      <xdr:rowOff>62485</xdr:rowOff>
    </xdr:to>
    <xdr:sp macro="" textlink="">
      <xdr:nvSpPr>
        <xdr:cNvPr id="313" name="円/楕円 312"/>
        <xdr:cNvSpPr/>
      </xdr:nvSpPr>
      <xdr:spPr>
        <a:xfrm>
          <a:off x="8699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53611</xdr:rowOff>
    </xdr:from>
    <xdr:ext cx="378565" cy="259045"/>
    <xdr:sp macro="" textlink="">
      <xdr:nvSpPr>
        <xdr:cNvPr id="314" name="テキスト ボックス 313"/>
        <xdr:cNvSpPr txBox="1"/>
      </xdr:nvSpPr>
      <xdr:spPr>
        <a:xfrm>
          <a:off x="8561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2032</xdr:rowOff>
    </xdr:from>
    <xdr:to>
      <xdr:col>11</xdr:col>
      <xdr:colOff>358775</xdr:colOff>
      <xdr:row>37</xdr:row>
      <xdr:rowOff>103632</xdr:rowOff>
    </xdr:to>
    <xdr:sp macro="" textlink="">
      <xdr:nvSpPr>
        <xdr:cNvPr id="315" name="円/楕円 314"/>
        <xdr:cNvSpPr/>
      </xdr:nvSpPr>
      <xdr:spPr>
        <a:xfrm>
          <a:off x="7810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94759</xdr:rowOff>
    </xdr:from>
    <xdr:ext cx="378565" cy="259045"/>
    <xdr:sp macro="" textlink="">
      <xdr:nvSpPr>
        <xdr:cNvPr id="316" name="テキスト ボックス 315"/>
        <xdr:cNvSpPr txBox="1"/>
      </xdr:nvSpPr>
      <xdr:spPr>
        <a:xfrm>
          <a:off x="7672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17577</xdr:rowOff>
    </xdr:from>
    <xdr:to>
      <xdr:col>10</xdr:col>
      <xdr:colOff>155575</xdr:colOff>
      <xdr:row>37</xdr:row>
      <xdr:rowOff>119177</xdr:rowOff>
    </xdr:to>
    <xdr:sp macro="" textlink="">
      <xdr:nvSpPr>
        <xdr:cNvPr id="317" name="円/楕円 316"/>
        <xdr:cNvSpPr/>
      </xdr:nvSpPr>
      <xdr:spPr>
        <a:xfrm>
          <a:off x="6921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110304</xdr:rowOff>
    </xdr:from>
    <xdr:ext cx="378565" cy="259045"/>
    <xdr:sp macro="" textlink="">
      <xdr:nvSpPr>
        <xdr:cNvPr id="318" name="テキスト ボックス 317"/>
        <xdr:cNvSpPr txBox="1"/>
      </xdr:nvSpPr>
      <xdr:spPr>
        <a:xfrm>
          <a:off x="6783017" y="64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6503</xdr:rowOff>
    </xdr:from>
    <xdr:to>
      <xdr:col>15</xdr:col>
      <xdr:colOff>180975</xdr:colOff>
      <xdr:row>59</xdr:row>
      <xdr:rowOff>9627</xdr:rowOff>
    </xdr:to>
    <xdr:cxnSp macro="">
      <xdr:nvCxnSpPr>
        <xdr:cNvPr id="347" name="直線コネクタ 346"/>
        <xdr:cNvCxnSpPr/>
      </xdr:nvCxnSpPr>
      <xdr:spPr>
        <a:xfrm>
          <a:off x="9639300" y="10122053"/>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5055</xdr:rowOff>
    </xdr:from>
    <xdr:to>
      <xdr:col>14</xdr:col>
      <xdr:colOff>28575</xdr:colOff>
      <xdr:row>59</xdr:row>
      <xdr:rowOff>6503</xdr:rowOff>
    </xdr:to>
    <xdr:cxnSp macro="">
      <xdr:nvCxnSpPr>
        <xdr:cNvPr id="350" name="直線コネクタ 349"/>
        <xdr:cNvCxnSpPr/>
      </xdr:nvCxnSpPr>
      <xdr:spPr>
        <a:xfrm>
          <a:off x="8750300" y="1012060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4064</xdr:rowOff>
    </xdr:from>
    <xdr:to>
      <xdr:col>12</xdr:col>
      <xdr:colOff>511175</xdr:colOff>
      <xdr:row>59</xdr:row>
      <xdr:rowOff>5055</xdr:rowOff>
    </xdr:to>
    <xdr:cxnSp macro="">
      <xdr:nvCxnSpPr>
        <xdr:cNvPr id="353" name="直線コネクタ 352"/>
        <xdr:cNvCxnSpPr/>
      </xdr:nvCxnSpPr>
      <xdr:spPr>
        <a:xfrm>
          <a:off x="7861300" y="1011961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4064</xdr:rowOff>
    </xdr:from>
    <xdr:to>
      <xdr:col>11</xdr:col>
      <xdr:colOff>307975</xdr:colOff>
      <xdr:row>59</xdr:row>
      <xdr:rowOff>4750</xdr:rowOff>
    </xdr:to>
    <xdr:cxnSp macro="">
      <xdr:nvCxnSpPr>
        <xdr:cNvPr id="356" name="直線コネクタ 355"/>
        <xdr:cNvCxnSpPr/>
      </xdr:nvCxnSpPr>
      <xdr:spPr>
        <a:xfrm flipV="1">
          <a:off x="6972300" y="101196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130277</xdr:rowOff>
    </xdr:from>
    <xdr:to>
      <xdr:col>15</xdr:col>
      <xdr:colOff>231775</xdr:colOff>
      <xdr:row>59</xdr:row>
      <xdr:rowOff>60427</xdr:rowOff>
    </xdr:to>
    <xdr:sp macro="" textlink="">
      <xdr:nvSpPr>
        <xdr:cNvPr id="366" name="円/楕円 365"/>
        <xdr:cNvSpPr/>
      </xdr:nvSpPr>
      <xdr:spPr>
        <a:xfrm>
          <a:off x="104267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45204</xdr:rowOff>
    </xdr:from>
    <xdr:ext cx="378565" cy="259045"/>
    <xdr:sp macro="" textlink="">
      <xdr:nvSpPr>
        <xdr:cNvPr id="367" name="農林水産業費該当値テキスト"/>
        <xdr:cNvSpPr txBox="1"/>
      </xdr:nvSpPr>
      <xdr:spPr>
        <a:xfrm>
          <a:off x="10528300" y="998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127153</xdr:rowOff>
    </xdr:from>
    <xdr:to>
      <xdr:col>14</xdr:col>
      <xdr:colOff>79375</xdr:colOff>
      <xdr:row>59</xdr:row>
      <xdr:rowOff>57303</xdr:rowOff>
    </xdr:to>
    <xdr:sp macro="" textlink="">
      <xdr:nvSpPr>
        <xdr:cNvPr id="368" name="円/楕円 367"/>
        <xdr:cNvSpPr/>
      </xdr:nvSpPr>
      <xdr:spPr>
        <a:xfrm>
          <a:off x="9588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48430</xdr:rowOff>
    </xdr:from>
    <xdr:ext cx="378565" cy="259045"/>
    <xdr:sp macro="" textlink="">
      <xdr:nvSpPr>
        <xdr:cNvPr id="369" name="テキスト ボックス 368"/>
        <xdr:cNvSpPr txBox="1"/>
      </xdr:nvSpPr>
      <xdr:spPr>
        <a:xfrm>
          <a:off x="9450017" y="1016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125705</xdr:rowOff>
    </xdr:from>
    <xdr:to>
      <xdr:col>12</xdr:col>
      <xdr:colOff>561975</xdr:colOff>
      <xdr:row>59</xdr:row>
      <xdr:rowOff>55855</xdr:rowOff>
    </xdr:to>
    <xdr:sp macro="" textlink="">
      <xdr:nvSpPr>
        <xdr:cNvPr id="370" name="円/楕円 369"/>
        <xdr:cNvSpPr/>
      </xdr:nvSpPr>
      <xdr:spPr>
        <a:xfrm>
          <a:off x="8699500" y="100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46982</xdr:rowOff>
    </xdr:from>
    <xdr:ext cx="378565" cy="259045"/>
    <xdr:sp macro="" textlink="">
      <xdr:nvSpPr>
        <xdr:cNvPr id="371" name="テキスト ボックス 370"/>
        <xdr:cNvSpPr txBox="1"/>
      </xdr:nvSpPr>
      <xdr:spPr>
        <a:xfrm>
          <a:off x="8561017" y="1016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124714</xdr:rowOff>
    </xdr:from>
    <xdr:to>
      <xdr:col>11</xdr:col>
      <xdr:colOff>358775</xdr:colOff>
      <xdr:row>59</xdr:row>
      <xdr:rowOff>54864</xdr:rowOff>
    </xdr:to>
    <xdr:sp macro="" textlink="">
      <xdr:nvSpPr>
        <xdr:cNvPr id="372" name="円/楕円 371"/>
        <xdr:cNvSpPr/>
      </xdr:nvSpPr>
      <xdr:spPr>
        <a:xfrm>
          <a:off x="7810500" y="100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45991</xdr:rowOff>
    </xdr:from>
    <xdr:ext cx="378565" cy="259045"/>
    <xdr:sp macro="" textlink="">
      <xdr:nvSpPr>
        <xdr:cNvPr id="373" name="テキスト ボックス 372"/>
        <xdr:cNvSpPr txBox="1"/>
      </xdr:nvSpPr>
      <xdr:spPr>
        <a:xfrm>
          <a:off x="7672017" y="1016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125400</xdr:rowOff>
    </xdr:from>
    <xdr:to>
      <xdr:col>10</xdr:col>
      <xdr:colOff>155575</xdr:colOff>
      <xdr:row>59</xdr:row>
      <xdr:rowOff>55550</xdr:rowOff>
    </xdr:to>
    <xdr:sp macro="" textlink="">
      <xdr:nvSpPr>
        <xdr:cNvPr id="374" name="円/楕円 373"/>
        <xdr:cNvSpPr/>
      </xdr:nvSpPr>
      <xdr:spPr>
        <a:xfrm>
          <a:off x="6921500" y="100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46677</xdr:rowOff>
    </xdr:from>
    <xdr:ext cx="378565" cy="259045"/>
    <xdr:sp macro="" textlink="">
      <xdr:nvSpPr>
        <xdr:cNvPr id="375" name="テキスト ボックス 374"/>
        <xdr:cNvSpPr txBox="1"/>
      </xdr:nvSpPr>
      <xdr:spPr>
        <a:xfrm>
          <a:off x="6783017" y="1016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137224</xdr:rowOff>
    </xdr:from>
    <xdr:to>
      <xdr:col>15</xdr:col>
      <xdr:colOff>180975</xdr:colOff>
      <xdr:row>78</xdr:row>
      <xdr:rowOff>33249</xdr:rowOff>
    </xdr:to>
    <xdr:cxnSp macro="">
      <xdr:nvCxnSpPr>
        <xdr:cNvPr id="404" name="直線コネクタ 403"/>
        <xdr:cNvCxnSpPr/>
      </xdr:nvCxnSpPr>
      <xdr:spPr>
        <a:xfrm>
          <a:off x="9639300" y="13338874"/>
          <a:ext cx="8382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137224</xdr:rowOff>
    </xdr:from>
    <xdr:to>
      <xdr:col>14</xdr:col>
      <xdr:colOff>28575</xdr:colOff>
      <xdr:row>78</xdr:row>
      <xdr:rowOff>12027</xdr:rowOff>
    </xdr:to>
    <xdr:cxnSp macro="">
      <xdr:nvCxnSpPr>
        <xdr:cNvPr id="407" name="直線コネクタ 406"/>
        <xdr:cNvCxnSpPr/>
      </xdr:nvCxnSpPr>
      <xdr:spPr>
        <a:xfrm flipV="1">
          <a:off x="8750300" y="13338874"/>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9361</xdr:rowOff>
    </xdr:from>
    <xdr:to>
      <xdr:col>12</xdr:col>
      <xdr:colOff>511175</xdr:colOff>
      <xdr:row>78</xdr:row>
      <xdr:rowOff>12027</xdr:rowOff>
    </xdr:to>
    <xdr:cxnSp macro="">
      <xdr:nvCxnSpPr>
        <xdr:cNvPr id="410" name="直線コネクタ 409"/>
        <xdr:cNvCxnSpPr/>
      </xdr:nvCxnSpPr>
      <xdr:spPr>
        <a:xfrm>
          <a:off x="7861300" y="1338246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4826</xdr:rowOff>
    </xdr:from>
    <xdr:to>
      <xdr:col>11</xdr:col>
      <xdr:colOff>307975</xdr:colOff>
      <xdr:row>78</xdr:row>
      <xdr:rowOff>9361</xdr:rowOff>
    </xdr:to>
    <xdr:cxnSp macro="">
      <xdr:nvCxnSpPr>
        <xdr:cNvPr id="413" name="直線コネクタ 412"/>
        <xdr:cNvCxnSpPr/>
      </xdr:nvCxnSpPr>
      <xdr:spPr>
        <a:xfrm>
          <a:off x="6972300" y="13377926"/>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153899</xdr:rowOff>
    </xdr:from>
    <xdr:to>
      <xdr:col>15</xdr:col>
      <xdr:colOff>231775</xdr:colOff>
      <xdr:row>78</xdr:row>
      <xdr:rowOff>84049</xdr:rowOff>
    </xdr:to>
    <xdr:sp macro="" textlink="">
      <xdr:nvSpPr>
        <xdr:cNvPr id="423" name="円/楕円 422"/>
        <xdr:cNvSpPr/>
      </xdr:nvSpPr>
      <xdr:spPr>
        <a:xfrm>
          <a:off x="104267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132326</xdr:rowOff>
    </xdr:from>
    <xdr:ext cx="469744" cy="259045"/>
    <xdr:sp macro="" textlink="">
      <xdr:nvSpPr>
        <xdr:cNvPr id="424" name="商工費該当値テキスト"/>
        <xdr:cNvSpPr txBox="1"/>
      </xdr:nvSpPr>
      <xdr:spPr>
        <a:xfrm>
          <a:off x="10528300" y="1333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86424</xdr:rowOff>
    </xdr:from>
    <xdr:to>
      <xdr:col>14</xdr:col>
      <xdr:colOff>79375</xdr:colOff>
      <xdr:row>78</xdr:row>
      <xdr:rowOff>16574</xdr:rowOff>
    </xdr:to>
    <xdr:sp macro="" textlink="">
      <xdr:nvSpPr>
        <xdr:cNvPr id="425" name="円/楕円 424"/>
        <xdr:cNvSpPr/>
      </xdr:nvSpPr>
      <xdr:spPr>
        <a:xfrm>
          <a:off x="9588500" y="132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7701</xdr:rowOff>
    </xdr:from>
    <xdr:ext cx="469744" cy="259045"/>
    <xdr:sp macro="" textlink="">
      <xdr:nvSpPr>
        <xdr:cNvPr id="426" name="テキスト ボックス 425"/>
        <xdr:cNvSpPr txBox="1"/>
      </xdr:nvSpPr>
      <xdr:spPr>
        <a:xfrm>
          <a:off x="9404427" y="133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132677</xdr:rowOff>
    </xdr:from>
    <xdr:to>
      <xdr:col>12</xdr:col>
      <xdr:colOff>561975</xdr:colOff>
      <xdr:row>78</xdr:row>
      <xdr:rowOff>62827</xdr:rowOff>
    </xdr:to>
    <xdr:sp macro="" textlink="">
      <xdr:nvSpPr>
        <xdr:cNvPr id="427" name="円/楕円 426"/>
        <xdr:cNvSpPr/>
      </xdr:nvSpPr>
      <xdr:spPr>
        <a:xfrm>
          <a:off x="8699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53954</xdr:rowOff>
    </xdr:from>
    <xdr:ext cx="469744" cy="259045"/>
    <xdr:sp macro="" textlink="">
      <xdr:nvSpPr>
        <xdr:cNvPr id="428" name="テキスト ボックス 427"/>
        <xdr:cNvSpPr txBox="1"/>
      </xdr:nvSpPr>
      <xdr:spPr>
        <a:xfrm>
          <a:off x="8515427" y="134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130011</xdr:rowOff>
    </xdr:from>
    <xdr:to>
      <xdr:col>11</xdr:col>
      <xdr:colOff>358775</xdr:colOff>
      <xdr:row>78</xdr:row>
      <xdr:rowOff>60161</xdr:rowOff>
    </xdr:to>
    <xdr:sp macro="" textlink="">
      <xdr:nvSpPr>
        <xdr:cNvPr id="429" name="円/楕円 428"/>
        <xdr:cNvSpPr/>
      </xdr:nvSpPr>
      <xdr:spPr>
        <a:xfrm>
          <a:off x="7810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51288</xdr:rowOff>
    </xdr:from>
    <xdr:ext cx="469744" cy="259045"/>
    <xdr:sp macro="" textlink="">
      <xdr:nvSpPr>
        <xdr:cNvPr id="430" name="テキスト ボックス 429"/>
        <xdr:cNvSpPr txBox="1"/>
      </xdr:nvSpPr>
      <xdr:spPr>
        <a:xfrm>
          <a:off x="7626427" y="134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125476</xdr:rowOff>
    </xdr:from>
    <xdr:to>
      <xdr:col>10</xdr:col>
      <xdr:colOff>155575</xdr:colOff>
      <xdr:row>78</xdr:row>
      <xdr:rowOff>55626</xdr:rowOff>
    </xdr:to>
    <xdr:sp macro="" textlink="">
      <xdr:nvSpPr>
        <xdr:cNvPr id="431" name="円/楕円 430"/>
        <xdr:cNvSpPr/>
      </xdr:nvSpPr>
      <xdr:spPr>
        <a:xfrm>
          <a:off x="6921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46753</xdr:rowOff>
    </xdr:from>
    <xdr:ext cx="469744" cy="259045"/>
    <xdr:sp macro="" textlink="">
      <xdr:nvSpPr>
        <xdr:cNvPr id="432" name="テキスト ボックス 431"/>
        <xdr:cNvSpPr txBox="1"/>
      </xdr:nvSpPr>
      <xdr:spPr>
        <a:xfrm>
          <a:off x="6737427"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49152</xdr:rowOff>
    </xdr:from>
    <xdr:to>
      <xdr:col>15</xdr:col>
      <xdr:colOff>180975</xdr:colOff>
      <xdr:row>97</xdr:row>
      <xdr:rowOff>49997</xdr:rowOff>
    </xdr:to>
    <xdr:cxnSp macro="">
      <xdr:nvCxnSpPr>
        <xdr:cNvPr id="460" name="直線コネクタ 459"/>
        <xdr:cNvCxnSpPr/>
      </xdr:nvCxnSpPr>
      <xdr:spPr>
        <a:xfrm flipV="1">
          <a:off x="9639300" y="16679802"/>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49997</xdr:rowOff>
    </xdr:from>
    <xdr:to>
      <xdr:col>14</xdr:col>
      <xdr:colOff>28575</xdr:colOff>
      <xdr:row>97</xdr:row>
      <xdr:rowOff>107011</xdr:rowOff>
    </xdr:to>
    <xdr:cxnSp macro="">
      <xdr:nvCxnSpPr>
        <xdr:cNvPr id="463" name="直線コネクタ 462"/>
        <xdr:cNvCxnSpPr/>
      </xdr:nvCxnSpPr>
      <xdr:spPr>
        <a:xfrm flipV="1">
          <a:off x="8750300" y="16680647"/>
          <a:ext cx="8890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68926</xdr:rowOff>
    </xdr:from>
    <xdr:to>
      <xdr:col>12</xdr:col>
      <xdr:colOff>511175</xdr:colOff>
      <xdr:row>97</xdr:row>
      <xdr:rowOff>107011</xdr:rowOff>
    </xdr:to>
    <xdr:cxnSp macro="">
      <xdr:nvCxnSpPr>
        <xdr:cNvPr id="466" name="直線コネクタ 465"/>
        <xdr:cNvCxnSpPr/>
      </xdr:nvCxnSpPr>
      <xdr:spPr>
        <a:xfrm>
          <a:off x="7861300" y="16528126"/>
          <a:ext cx="8890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19822</xdr:rowOff>
    </xdr:from>
    <xdr:to>
      <xdr:col>11</xdr:col>
      <xdr:colOff>307975</xdr:colOff>
      <xdr:row>96</xdr:row>
      <xdr:rowOff>68926</xdr:rowOff>
    </xdr:to>
    <xdr:cxnSp macro="">
      <xdr:nvCxnSpPr>
        <xdr:cNvPr id="469" name="直線コネクタ 468"/>
        <xdr:cNvCxnSpPr/>
      </xdr:nvCxnSpPr>
      <xdr:spPr>
        <a:xfrm>
          <a:off x="6972300" y="16479022"/>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169802</xdr:rowOff>
    </xdr:from>
    <xdr:to>
      <xdr:col>15</xdr:col>
      <xdr:colOff>231775</xdr:colOff>
      <xdr:row>97</xdr:row>
      <xdr:rowOff>99952</xdr:rowOff>
    </xdr:to>
    <xdr:sp macro="" textlink="">
      <xdr:nvSpPr>
        <xdr:cNvPr id="479" name="円/楕円 478"/>
        <xdr:cNvSpPr/>
      </xdr:nvSpPr>
      <xdr:spPr>
        <a:xfrm>
          <a:off x="10426700" y="166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148229</xdr:rowOff>
    </xdr:from>
    <xdr:ext cx="534377" cy="259045"/>
    <xdr:sp macro="" textlink="">
      <xdr:nvSpPr>
        <xdr:cNvPr id="480" name="土木費該当値テキスト"/>
        <xdr:cNvSpPr txBox="1"/>
      </xdr:nvSpPr>
      <xdr:spPr>
        <a:xfrm>
          <a:off x="10528300" y="16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170647</xdr:rowOff>
    </xdr:from>
    <xdr:to>
      <xdr:col>14</xdr:col>
      <xdr:colOff>79375</xdr:colOff>
      <xdr:row>97</xdr:row>
      <xdr:rowOff>100797</xdr:rowOff>
    </xdr:to>
    <xdr:sp macro="" textlink="">
      <xdr:nvSpPr>
        <xdr:cNvPr id="481" name="円/楕円 480"/>
        <xdr:cNvSpPr/>
      </xdr:nvSpPr>
      <xdr:spPr>
        <a:xfrm>
          <a:off x="9588500" y="166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91924</xdr:rowOff>
    </xdr:from>
    <xdr:ext cx="534377" cy="259045"/>
    <xdr:sp macro="" textlink="">
      <xdr:nvSpPr>
        <xdr:cNvPr id="482" name="テキスト ボックス 481"/>
        <xdr:cNvSpPr txBox="1"/>
      </xdr:nvSpPr>
      <xdr:spPr>
        <a:xfrm>
          <a:off x="9372111" y="16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56211</xdr:rowOff>
    </xdr:from>
    <xdr:to>
      <xdr:col>12</xdr:col>
      <xdr:colOff>561975</xdr:colOff>
      <xdr:row>97</xdr:row>
      <xdr:rowOff>157811</xdr:rowOff>
    </xdr:to>
    <xdr:sp macro="" textlink="">
      <xdr:nvSpPr>
        <xdr:cNvPr id="483" name="円/楕円 482"/>
        <xdr:cNvSpPr/>
      </xdr:nvSpPr>
      <xdr:spPr>
        <a:xfrm>
          <a:off x="8699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148938</xdr:rowOff>
    </xdr:from>
    <xdr:ext cx="534377" cy="259045"/>
    <xdr:sp macro="" textlink="">
      <xdr:nvSpPr>
        <xdr:cNvPr id="484" name="テキスト ボックス 483"/>
        <xdr:cNvSpPr txBox="1"/>
      </xdr:nvSpPr>
      <xdr:spPr>
        <a:xfrm>
          <a:off x="8483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18126</xdr:rowOff>
    </xdr:from>
    <xdr:to>
      <xdr:col>11</xdr:col>
      <xdr:colOff>358775</xdr:colOff>
      <xdr:row>96</xdr:row>
      <xdr:rowOff>119726</xdr:rowOff>
    </xdr:to>
    <xdr:sp macro="" textlink="">
      <xdr:nvSpPr>
        <xdr:cNvPr id="485" name="円/楕円 484"/>
        <xdr:cNvSpPr/>
      </xdr:nvSpPr>
      <xdr:spPr>
        <a:xfrm>
          <a:off x="7810500" y="164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110853</xdr:rowOff>
    </xdr:from>
    <xdr:ext cx="534377" cy="259045"/>
    <xdr:sp macro="" textlink="">
      <xdr:nvSpPr>
        <xdr:cNvPr id="486" name="テキスト ボックス 485"/>
        <xdr:cNvSpPr txBox="1"/>
      </xdr:nvSpPr>
      <xdr:spPr>
        <a:xfrm>
          <a:off x="7594111" y="165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140472</xdr:rowOff>
    </xdr:from>
    <xdr:to>
      <xdr:col>10</xdr:col>
      <xdr:colOff>155575</xdr:colOff>
      <xdr:row>96</xdr:row>
      <xdr:rowOff>70622</xdr:rowOff>
    </xdr:to>
    <xdr:sp macro="" textlink="">
      <xdr:nvSpPr>
        <xdr:cNvPr id="487" name="円/楕円 486"/>
        <xdr:cNvSpPr/>
      </xdr:nvSpPr>
      <xdr:spPr>
        <a:xfrm>
          <a:off x="6921500" y="164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87149</xdr:rowOff>
    </xdr:from>
    <xdr:ext cx="534377" cy="259045"/>
    <xdr:sp macro="" textlink="">
      <xdr:nvSpPr>
        <xdr:cNvPr id="488" name="テキスト ボックス 487"/>
        <xdr:cNvSpPr txBox="1"/>
      </xdr:nvSpPr>
      <xdr:spPr>
        <a:xfrm>
          <a:off x="6705111" y="162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64008</xdr:rowOff>
    </xdr:from>
    <xdr:to>
      <xdr:col>23</xdr:col>
      <xdr:colOff>517525</xdr:colOff>
      <xdr:row>36</xdr:row>
      <xdr:rowOff>66294</xdr:rowOff>
    </xdr:to>
    <xdr:cxnSp macro="">
      <xdr:nvCxnSpPr>
        <xdr:cNvPr id="518" name="直線コネクタ 517"/>
        <xdr:cNvCxnSpPr/>
      </xdr:nvCxnSpPr>
      <xdr:spPr>
        <a:xfrm flipV="1">
          <a:off x="15481300" y="6236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63627</xdr:rowOff>
    </xdr:from>
    <xdr:to>
      <xdr:col>22</xdr:col>
      <xdr:colOff>365125</xdr:colOff>
      <xdr:row>36</xdr:row>
      <xdr:rowOff>66294</xdr:rowOff>
    </xdr:to>
    <xdr:cxnSp macro="">
      <xdr:nvCxnSpPr>
        <xdr:cNvPr id="521" name="直線コネクタ 520"/>
        <xdr:cNvCxnSpPr/>
      </xdr:nvCxnSpPr>
      <xdr:spPr>
        <a:xfrm>
          <a:off x="14592300" y="623582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131953</xdr:rowOff>
    </xdr:from>
    <xdr:to>
      <xdr:col>21</xdr:col>
      <xdr:colOff>161925</xdr:colOff>
      <xdr:row>36</xdr:row>
      <xdr:rowOff>63627</xdr:rowOff>
    </xdr:to>
    <xdr:cxnSp macro="">
      <xdr:nvCxnSpPr>
        <xdr:cNvPr id="524" name="直線コネクタ 523"/>
        <xdr:cNvCxnSpPr/>
      </xdr:nvCxnSpPr>
      <xdr:spPr>
        <a:xfrm>
          <a:off x="13703300" y="5789803"/>
          <a:ext cx="889000" cy="4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131953</xdr:rowOff>
    </xdr:from>
    <xdr:to>
      <xdr:col>19</xdr:col>
      <xdr:colOff>644525</xdr:colOff>
      <xdr:row>36</xdr:row>
      <xdr:rowOff>123825</xdr:rowOff>
    </xdr:to>
    <xdr:cxnSp macro="">
      <xdr:nvCxnSpPr>
        <xdr:cNvPr id="527" name="直線コネクタ 526"/>
        <xdr:cNvCxnSpPr/>
      </xdr:nvCxnSpPr>
      <xdr:spPr>
        <a:xfrm flipV="1">
          <a:off x="12814300" y="5789803"/>
          <a:ext cx="889000" cy="5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13208</xdr:rowOff>
    </xdr:from>
    <xdr:to>
      <xdr:col>23</xdr:col>
      <xdr:colOff>568325</xdr:colOff>
      <xdr:row>36</xdr:row>
      <xdr:rowOff>114808</xdr:rowOff>
    </xdr:to>
    <xdr:sp macro="" textlink="">
      <xdr:nvSpPr>
        <xdr:cNvPr id="537" name="円/楕円 536"/>
        <xdr:cNvSpPr/>
      </xdr:nvSpPr>
      <xdr:spPr>
        <a:xfrm>
          <a:off x="16268700" y="61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36085</xdr:rowOff>
    </xdr:from>
    <xdr:ext cx="534377" cy="259045"/>
    <xdr:sp macro="" textlink="">
      <xdr:nvSpPr>
        <xdr:cNvPr id="538" name="消防費該当値テキスト"/>
        <xdr:cNvSpPr txBox="1"/>
      </xdr:nvSpPr>
      <xdr:spPr>
        <a:xfrm>
          <a:off x="16370300" y="60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15494</xdr:rowOff>
    </xdr:from>
    <xdr:to>
      <xdr:col>22</xdr:col>
      <xdr:colOff>415925</xdr:colOff>
      <xdr:row>36</xdr:row>
      <xdr:rowOff>117094</xdr:rowOff>
    </xdr:to>
    <xdr:sp macro="" textlink="">
      <xdr:nvSpPr>
        <xdr:cNvPr id="539" name="円/楕円 538"/>
        <xdr:cNvSpPr/>
      </xdr:nvSpPr>
      <xdr:spPr>
        <a:xfrm>
          <a:off x="15430500" y="61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133621</xdr:rowOff>
    </xdr:from>
    <xdr:ext cx="534377" cy="259045"/>
    <xdr:sp macro="" textlink="">
      <xdr:nvSpPr>
        <xdr:cNvPr id="540" name="テキスト ボックス 539"/>
        <xdr:cNvSpPr txBox="1"/>
      </xdr:nvSpPr>
      <xdr:spPr>
        <a:xfrm>
          <a:off x="15214111" y="59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12827</xdr:rowOff>
    </xdr:from>
    <xdr:to>
      <xdr:col>21</xdr:col>
      <xdr:colOff>212725</xdr:colOff>
      <xdr:row>36</xdr:row>
      <xdr:rowOff>114427</xdr:rowOff>
    </xdr:to>
    <xdr:sp macro="" textlink="">
      <xdr:nvSpPr>
        <xdr:cNvPr id="541" name="円/楕円 540"/>
        <xdr:cNvSpPr/>
      </xdr:nvSpPr>
      <xdr:spPr>
        <a:xfrm>
          <a:off x="14541500" y="61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105554</xdr:rowOff>
    </xdr:from>
    <xdr:ext cx="534377" cy="259045"/>
    <xdr:sp macro="" textlink="">
      <xdr:nvSpPr>
        <xdr:cNvPr id="542" name="テキスト ボックス 541"/>
        <xdr:cNvSpPr txBox="1"/>
      </xdr:nvSpPr>
      <xdr:spPr>
        <a:xfrm>
          <a:off x="14325111" y="62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81153</xdr:rowOff>
    </xdr:from>
    <xdr:to>
      <xdr:col>20</xdr:col>
      <xdr:colOff>9525</xdr:colOff>
      <xdr:row>34</xdr:row>
      <xdr:rowOff>11303</xdr:rowOff>
    </xdr:to>
    <xdr:sp macro="" textlink="">
      <xdr:nvSpPr>
        <xdr:cNvPr id="543" name="円/楕円 542"/>
        <xdr:cNvSpPr/>
      </xdr:nvSpPr>
      <xdr:spPr>
        <a:xfrm>
          <a:off x="13652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27830</xdr:rowOff>
    </xdr:from>
    <xdr:ext cx="534377" cy="259045"/>
    <xdr:sp macro="" textlink="">
      <xdr:nvSpPr>
        <xdr:cNvPr id="544" name="テキスト ボックス 543"/>
        <xdr:cNvSpPr txBox="1"/>
      </xdr:nvSpPr>
      <xdr:spPr>
        <a:xfrm>
          <a:off x="13436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73025</xdr:rowOff>
    </xdr:from>
    <xdr:to>
      <xdr:col>18</xdr:col>
      <xdr:colOff>492125</xdr:colOff>
      <xdr:row>37</xdr:row>
      <xdr:rowOff>3175</xdr:rowOff>
    </xdr:to>
    <xdr:sp macro="" textlink="">
      <xdr:nvSpPr>
        <xdr:cNvPr id="545" name="円/楕円 544"/>
        <xdr:cNvSpPr/>
      </xdr:nvSpPr>
      <xdr:spPr>
        <a:xfrm>
          <a:off x="12763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165752</xdr:rowOff>
    </xdr:from>
    <xdr:ext cx="534377" cy="259045"/>
    <xdr:sp macro="" textlink="">
      <xdr:nvSpPr>
        <xdr:cNvPr id="546" name="テキスト ボックス 545"/>
        <xdr:cNvSpPr txBox="1"/>
      </xdr:nvSpPr>
      <xdr:spPr>
        <a:xfrm>
          <a:off x="12547111" y="63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5626</xdr:rowOff>
    </xdr:from>
    <xdr:to>
      <xdr:col>23</xdr:col>
      <xdr:colOff>517525</xdr:colOff>
      <xdr:row>57</xdr:row>
      <xdr:rowOff>10255</xdr:rowOff>
    </xdr:to>
    <xdr:cxnSp macro="">
      <xdr:nvCxnSpPr>
        <xdr:cNvPr id="576" name="直線コネクタ 575"/>
        <xdr:cNvCxnSpPr/>
      </xdr:nvCxnSpPr>
      <xdr:spPr>
        <a:xfrm>
          <a:off x="15481300" y="9778276"/>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38488</xdr:rowOff>
    </xdr:from>
    <xdr:to>
      <xdr:col>22</xdr:col>
      <xdr:colOff>365125</xdr:colOff>
      <xdr:row>57</xdr:row>
      <xdr:rowOff>5626</xdr:rowOff>
    </xdr:to>
    <xdr:cxnSp macro="">
      <xdr:nvCxnSpPr>
        <xdr:cNvPr id="579" name="直線コネクタ 578"/>
        <xdr:cNvCxnSpPr/>
      </xdr:nvCxnSpPr>
      <xdr:spPr>
        <a:xfrm>
          <a:off x="14592300" y="9639688"/>
          <a:ext cx="889000" cy="1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38488</xdr:rowOff>
    </xdr:from>
    <xdr:to>
      <xdr:col>21</xdr:col>
      <xdr:colOff>161925</xdr:colOff>
      <xdr:row>56</xdr:row>
      <xdr:rowOff>93332</xdr:rowOff>
    </xdr:to>
    <xdr:cxnSp macro="">
      <xdr:nvCxnSpPr>
        <xdr:cNvPr id="582" name="直線コネクタ 581"/>
        <xdr:cNvCxnSpPr/>
      </xdr:nvCxnSpPr>
      <xdr:spPr>
        <a:xfrm flipV="1">
          <a:off x="13703300" y="9639688"/>
          <a:ext cx="889000" cy="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32524</xdr:rowOff>
    </xdr:from>
    <xdr:to>
      <xdr:col>19</xdr:col>
      <xdr:colOff>644525</xdr:colOff>
      <xdr:row>56</xdr:row>
      <xdr:rowOff>93332</xdr:rowOff>
    </xdr:to>
    <xdr:cxnSp macro="">
      <xdr:nvCxnSpPr>
        <xdr:cNvPr id="585" name="直線コネクタ 584"/>
        <xdr:cNvCxnSpPr/>
      </xdr:nvCxnSpPr>
      <xdr:spPr>
        <a:xfrm>
          <a:off x="12814300" y="9633724"/>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7" name="テキスト ボックス 58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130905</xdr:rowOff>
    </xdr:from>
    <xdr:to>
      <xdr:col>23</xdr:col>
      <xdr:colOff>568325</xdr:colOff>
      <xdr:row>57</xdr:row>
      <xdr:rowOff>61055</xdr:rowOff>
    </xdr:to>
    <xdr:sp macro="" textlink="">
      <xdr:nvSpPr>
        <xdr:cNvPr id="595" name="円/楕円 594"/>
        <xdr:cNvSpPr/>
      </xdr:nvSpPr>
      <xdr:spPr>
        <a:xfrm>
          <a:off x="16268700" y="97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153782</xdr:rowOff>
    </xdr:from>
    <xdr:ext cx="534377" cy="259045"/>
    <xdr:sp macro="" textlink="">
      <xdr:nvSpPr>
        <xdr:cNvPr id="596" name="教育費該当値テキスト"/>
        <xdr:cNvSpPr txBox="1"/>
      </xdr:nvSpPr>
      <xdr:spPr>
        <a:xfrm>
          <a:off x="16370300" y="95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126276</xdr:rowOff>
    </xdr:from>
    <xdr:to>
      <xdr:col>22</xdr:col>
      <xdr:colOff>415925</xdr:colOff>
      <xdr:row>57</xdr:row>
      <xdr:rowOff>56426</xdr:rowOff>
    </xdr:to>
    <xdr:sp macro="" textlink="">
      <xdr:nvSpPr>
        <xdr:cNvPr id="597" name="円/楕円 596"/>
        <xdr:cNvSpPr/>
      </xdr:nvSpPr>
      <xdr:spPr>
        <a:xfrm>
          <a:off x="15430500" y="97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72953</xdr:rowOff>
    </xdr:from>
    <xdr:ext cx="534377" cy="259045"/>
    <xdr:sp macro="" textlink="">
      <xdr:nvSpPr>
        <xdr:cNvPr id="598" name="テキスト ボックス 597"/>
        <xdr:cNvSpPr txBox="1"/>
      </xdr:nvSpPr>
      <xdr:spPr>
        <a:xfrm>
          <a:off x="15214111" y="95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159138</xdr:rowOff>
    </xdr:from>
    <xdr:to>
      <xdr:col>21</xdr:col>
      <xdr:colOff>212725</xdr:colOff>
      <xdr:row>56</xdr:row>
      <xdr:rowOff>89288</xdr:rowOff>
    </xdr:to>
    <xdr:sp macro="" textlink="">
      <xdr:nvSpPr>
        <xdr:cNvPr id="599" name="円/楕円 598"/>
        <xdr:cNvSpPr/>
      </xdr:nvSpPr>
      <xdr:spPr>
        <a:xfrm>
          <a:off x="14541500" y="95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105815</xdr:rowOff>
    </xdr:from>
    <xdr:ext cx="534377" cy="259045"/>
    <xdr:sp macro="" textlink="">
      <xdr:nvSpPr>
        <xdr:cNvPr id="600" name="テキスト ボックス 599"/>
        <xdr:cNvSpPr txBox="1"/>
      </xdr:nvSpPr>
      <xdr:spPr>
        <a:xfrm>
          <a:off x="14325111" y="93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42532</xdr:rowOff>
    </xdr:from>
    <xdr:to>
      <xdr:col>20</xdr:col>
      <xdr:colOff>9525</xdr:colOff>
      <xdr:row>56</xdr:row>
      <xdr:rowOff>144132</xdr:rowOff>
    </xdr:to>
    <xdr:sp macro="" textlink="">
      <xdr:nvSpPr>
        <xdr:cNvPr id="601" name="円/楕円 600"/>
        <xdr:cNvSpPr/>
      </xdr:nvSpPr>
      <xdr:spPr>
        <a:xfrm>
          <a:off x="13652500" y="96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160659</xdr:rowOff>
    </xdr:from>
    <xdr:ext cx="534377" cy="259045"/>
    <xdr:sp macro="" textlink="">
      <xdr:nvSpPr>
        <xdr:cNvPr id="602" name="テキスト ボックス 601"/>
        <xdr:cNvSpPr txBox="1"/>
      </xdr:nvSpPr>
      <xdr:spPr>
        <a:xfrm>
          <a:off x="13436111" y="94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153174</xdr:rowOff>
    </xdr:from>
    <xdr:to>
      <xdr:col>18</xdr:col>
      <xdr:colOff>492125</xdr:colOff>
      <xdr:row>56</xdr:row>
      <xdr:rowOff>83324</xdr:rowOff>
    </xdr:to>
    <xdr:sp macro="" textlink="">
      <xdr:nvSpPr>
        <xdr:cNvPr id="603" name="円/楕円 602"/>
        <xdr:cNvSpPr/>
      </xdr:nvSpPr>
      <xdr:spPr>
        <a:xfrm>
          <a:off x="12763500" y="9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99851</xdr:rowOff>
    </xdr:from>
    <xdr:ext cx="534377" cy="259045"/>
    <xdr:sp macro="" textlink="">
      <xdr:nvSpPr>
        <xdr:cNvPr id="604" name="テキスト ボックス 603"/>
        <xdr:cNvSpPr txBox="1"/>
      </xdr:nvSpPr>
      <xdr:spPr>
        <a:xfrm>
          <a:off x="12547111" y="93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170169</xdr:rowOff>
    </xdr:from>
    <xdr:to>
      <xdr:col>23</xdr:col>
      <xdr:colOff>517525</xdr:colOff>
      <xdr:row>77</xdr:row>
      <xdr:rowOff>35263</xdr:rowOff>
    </xdr:to>
    <xdr:cxnSp macro="">
      <xdr:nvCxnSpPr>
        <xdr:cNvPr id="635" name="直線コネクタ 634"/>
        <xdr:cNvCxnSpPr/>
      </xdr:nvCxnSpPr>
      <xdr:spPr>
        <a:xfrm flipV="1">
          <a:off x="15481300" y="13200369"/>
          <a:ext cx="8382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103511</xdr:rowOff>
    </xdr:from>
    <xdr:ext cx="469744" cy="259045"/>
    <xdr:sp macro="" textlink="">
      <xdr:nvSpPr>
        <xdr:cNvPr id="636" name="災害復旧費平均値テキスト"/>
        <xdr:cNvSpPr txBox="1"/>
      </xdr:nvSpPr>
      <xdr:spPr>
        <a:xfrm>
          <a:off x="16370300" y="1347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35263</xdr:rowOff>
    </xdr:from>
    <xdr:to>
      <xdr:col>22</xdr:col>
      <xdr:colOff>365125</xdr:colOff>
      <xdr:row>77</xdr:row>
      <xdr:rowOff>144599</xdr:rowOff>
    </xdr:to>
    <xdr:cxnSp macro="">
      <xdr:nvCxnSpPr>
        <xdr:cNvPr id="638" name="直線コネクタ 637"/>
        <xdr:cNvCxnSpPr/>
      </xdr:nvCxnSpPr>
      <xdr:spPr>
        <a:xfrm flipV="1">
          <a:off x="14592300" y="13236913"/>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0" name="テキスト ボックス 639"/>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144599</xdr:rowOff>
    </xdr:from>
    <xdr:to>
      <xdr:col>21</xdr:col>
      <xdr:colOff>161925</xdr:colOff>
      <xdr:row>79</xdr:row>
      <xdr:rowOff>24453</xdr:rowOff>
    </xdr:to>
    <xdr:cxnSp macro="">
      <xdr:nvCxnSpPr>
        <xdr:cNvPr id="641" name="直線コネクタ 640"/>
        <xdr:cNvCxnSpPr/>
      </xdr:nvCxnSpPr>
      <xdr:spPr>
        <a:xfrm flipV="1">
          <a:off x="13703300" y="13346249"/>
          <a:ext cx="889000" cy="2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3" name="テキスト ボックス 642"/>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3814</xdr:rowOff>
    </xdr:from>
    <xdr:to>
      <xdr:col>19</xdr:col>
      <xdr:colOff>644525</xdr:colOff>
      <xdr:row>79</xdr:row>
      <xdr:rowOff>24453</xdr:rowOff>
    </xdr:to>
    <xdr:cxnSp macro="">
      <xdr:nvCxnSpPr>
        <xdr:cNvPr id="644" name="直線コネクタ 643"/>
        <xdr:cNvCxnSpPr/>
      </xdr:nvCxnSpPr>
      <xdr:spPr>
        <a:xfrm>
          <a:off x="12814300" y="13548364"/>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119369</xdr:rowOff>
    </xdr:from>
    <xdr:to>
      <xdr:col>23</xdr:col>
      <xdr:colOff>568325</xdr:colOff>
      <xdr:row>77</xdr:row>
      <xdr:rowOff>49519</xdr:rowOff>
    </xdr:to>
    <xdr:sp macro="" textlink="">
      <xdr:nvSpPr>
        <xdr:cNvPr id="654" name="円/楕円 653"/>
        <xdr:cNvSpPr/>
      </xdr:nvSpPr>
      <xdr:spPr>
        <a:xfrm>
          <a:off x="16268700" y="13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142246</xdr:rowOff>
    </xdr:from>
    <xdr:ext cx="534377" cy="259045"/>
    <xdr:sp macro="" textlink="">
      <xdr:nvSpPr>
        <xdr:cNvPr id="655" name="災害復旧費該当値テキスト"/>
        <xdr:cNvSpPr txBox="1"/>
      </xdr:nvSpPr>
      <xdr:spPr>
        <a:xfrm>
          <a:off x="16370300" y="13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155913</xdr:rowOff>
    </xdr:from>
    <xdr:to>
      <xdr:col>22</xdr:col>
      <xdr:colOff>415925</xdr:colOff>
      <xdr:row>77</xdr:row>
      <xdr:rowOff>86063</xdr:rowOff>
    </xdr:to>
    <xdr:sp macro="" textlink="">
      <xdr:nvSpPr>
        <xdr:cNvPr id="656" name="円/楕円 655"/>
        <xdr:cNvSpPr/>
      </xdr:nvSpPr>
      <xdr:spPr>
        <a:xfrm>
          <a:off x="15430500" y="131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102589</xdr:rowOff>
    </xdr:from>
    <xdr:ext cx="534377" cy="259045"/>
    <xdr:sp macro="" textlink="">
      <xdr:nvSpPr>
        <xdr:cNvPr id="657" name="テキスト ボックス 656"/>
        <xdr:cNvSpPr txBox="1"/>
      </xdr:nvSpPr>
      <xdr:spPr>
        <a:xfrm>
          <a:off x="15214111" y="129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93799</xdr:rowOff>
    </xdr:from>
    <xdr:to>
      <xdr:col>21</xdr:col>
      <xdr:colOff>212725</xdr:colOff>
      <xdr:row>78</xdr:row>
      <xdr:rowOff>23949</xdr:rowOff>
    </xdr:to>
    <xdr:sp macro="" textlink="">
      <xdr:nvSpPr>
        <xdr:cNvPr id="658" name="円/楕円 657"/>
        <xdr:cNvSpPr/>
      </xdr:nvSpPr>
      <xdr:spPr>
        <a:xfrm>
          <a:off x="14541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40476</xdr:rowOff>
    </xdr:from>
    <xdr:ext cx="469744" cy="259045"/>
    <xdr:sp macro="" textlink="">
      <xdr:nvSpPr>
        <xdr:cNvPr id="659" name="テキスト ボックス 658"/>
        <xdr:cNvSpPr txBox="1"/>
      </xdr:nvSpPr>
      <xdr:spPr>
        <a:xfrm>
          <a:off x="14357427" y="1307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145103</xdr:rowOff>
    </xdr:from>
    <xdr:to>
      <xdr:col>20</xdr:col>
      <xdr:colOff>9525</xdr:colOff>
      <xdr:row>79</xdr:row>
      <xdr:rowOff>75253</xdr:rowOff>
    </xdr:to>
    <xdr:sp macro="" textlink="">
      <xdr:nvSpPr>
        <xdr:cNvPr id="660" name="円/楕円 659"/>
        <xdr:cNvSpPr/>
      </xdr:nvSpPr>
      <xdr:spPr>
        <a:xfrm>
          <a:off x="13652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66380</xdr:rowOff>
    </xdr:from>
    <xdr:ext cx="469744" cy="259045"/>
    <xdr:sp macro="" textlink="">
      <xdr:nvSpPr>
        <xdr:cNvPr id="661" name="テキスト ボックス 660"/>
        <xdr:cNvSpPr txBox="1"/>
      </xdr:nvSpPr>
      <xdr:spPr>
        <a:xfrm>
          <a:off x="13468427" y="13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124464</xdr:rowOff>
    </xdr:from>
    <xdr:to>
      <xdr:col>18</xdr:col>
      <xdr:colOff>492125</xdr:colOff>
      <xdr:row>79</xdr:row>
      <xdr:rowOff>54614</xdr:rowOff>
    </xdr:to>
    <xdr:sp macro="" textlink="">
      <xdr:nvSpPr>
        <xdr:cNvPr id="662" name="円/楕円 661"/>
        <xdr:cNvSpPr/>
      </xdr:nvSpPr>
      <xdr:spPr>
        <a:xfrm>
          <a:off x="12763500" y="13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45741</xdr:rowOff>
    </xdr:from>
    <xdr:ext cx="469744" cy="259045"/>
    <xdr:sp macro="" textlink="">
      <xdr:nvSpPr>
        <xdr:cNvPr id="663" name="テキスト ボックス 662"/>
        <xdr:cNvSpPr txBox="1"/>
      </xdr:nvSpPr>
      <xdr:spPr>
        <a:xfrm>
          <a:off x="12579427" y="13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110173</xdr:rowOff>
    </xdr:from>
    <xdr:to>
      <xdr:col>23</xdr:col>
      <xdr:colOff>517525</xdr:colOff>
      <xdr:row>96</xdr:row>
      <xdr:rowOff>145814</xdr:rowOff>
    </xdr:to>
    <xdr:cxnSp macro="">
      <xdr:nvCxnSpPr>
        <xdr:cNvPr id="692" name="直線コネクタ 691"/>
        <xdr:cNvCxnSpPr/>
      </xdr:nvCxnSpPr>
      <xdr:spPr>
        <a:xfrm>
          <a:off x="15481300" y="16569373"/>
          <a:ext cx="8382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43459</xdr:rowOff>
    </xdr:from>
    <xdr:to>
      <xdr:col>22</xdr:col>
      <xdr:colOff>365125</xdr:colOff>
      <xdr:row>96</xdr:row>
      <xdr:rowOff>110173</xdr:rowOff>
    </xdr:to>
    <xdr:cxnSp macro="">
      <xdr:nvCxnSpPr>
        <xdr:cNvPr id="695" name="直線コネクタ 694"/>
        <xdr:cNvCxnSpPr/>
      </xdr:nvCxnSpPr>
      <xdr:spPr>
        <a:xfrm>
          <a:off x="14592300" y="16502659"/>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22543</xdr:rowOff>
    </xdr:from>
    <xdr:to>
      <xdr:col>21</xdr:col>
      <xdr:colOff>161925</xdr:colOff>
      <xdr:row>96</xdr:row>
      <xdr:rowOff>43459</xdr:rowOff>
    </xdr:to>
    <xdr:cxnSp macro="">
      <xdr:nvCxnSpPr>
        <xdr:cNvPr id="698" name="直線コネクタ 697"/>
        <xdr:cNvCxnSpPr/>
      </xdr:nvCxnSpPr>
      <xdr:spPr>
        <a:xfrm>
          <a:off x="13703300" y="16481743"/>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22543</xdr:rowOff>
    </xdr:from>
    <xdr:to>
      <xdr:col>19</xdr:col>
      <xdr:colOff>644525</xdr:colOff>
      <xdr:row>96</xdr:row>
      <xdr:rowOff>30925</xdr:rowOff>
    </xdr:to>
    <xdr:cxnSp macro="">
      <xdr:nvCxnSpPr>
        <xdr:cNvPr id="701" name="直線コネクタ 700"/>
        <xdr:cNvCxnSpPr/>
      </xdr:nvCxnSpPr>
      <xdr:spPr>
        <a:xfrm flipV="1">
          <a:off x="12814300" y="1648174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95014</xdr:rowOff>
    </xdr:from>
    <xdr:to>
      <xdr:col>23</xdr:col>
      <xdr:colOff>568325</xdr:colOff>
      <xdr:row>97</xdr:row>
      <xdr:rowOff>25164</xdr:rowOff>
    </xdr:to>
    <xdr:sp macro="" textlink="">
      <xdr:nvSpPr>
        <xdr:cNvPr id="711" name="円/楕円 710"/>
        <xdr:cNvSpPr/>
      </xdr:nvSpPr>
      <xdr:spPr>
        <a:xfrm>
          <a:off x="16268700" y="165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73441</xdr:rowOff>
    </xdr:from>
    <xdr:ext cx="534377" cy="259045"/>
    <xdr:sp macro="" textlink="">
      <xdr:nvSpPr>
        <xdr:cNvPr id="712" name="公債費該当値テキスト"/>
        <xdr:cNvSpPr txBox="1"/>
      </xdr:nvSpPr>
      <xdr:spPr>
        <a:xfrm>
          <a:off x="16370300" y="165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59373</xdr:rowOff>
    </xdr:from>
    <xdr:to>
      <xdr:col>22</xdr:col>
      <xdr:colOff>415925</xdr:colOff>
      <xdr:row>96</xdr:row>
      <xdr:rowOff>160973</xdr:rowOff>
    </xdr:to>
    <xdr:sp macro="" textlink="">
      <xdr:nvSpPr>
        <xdr:cNvPr id="713" name="円/楕円 712"/>
        <xdr:cNvSpPr/>
      </xdr:nvSpPr>
      <xdr:spPr>
        <a:xfrm>
          <a:off x="154305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152100</xdr:rowOff>
    </xdr:from>
    <xdr:ext cx="534377" cy="259045"/>
    <xdr:sp macro="" textlink="">
      <xdr:nvSpPr>
        <xdr:cNvPr id="714" name="テキスト ボックス 713"/>
        <xdr:cNvSpPr txBox="1"/>
      </xdr:nvSpPr>
      <xdr:spPr>
        <a:xfrm>
          <a:off x="15214111" y="166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164109</xdr:rowOff>
    </xdr:from>
    <xdr:to>
      <xdr:col>21</xdr:col>
      <xdr:colOff>212725</xdr:colOff>
      <xdr:row>96</xdr:row>
      <xdr:rowOff>94259</xdr:rowOff>
    </xdr:to>
    <xdr:sp macro="" textlink="">
      <xdr:nvSpPr>
        <xdr:cNvPr id="715" name="円/楕円 714"/>
        <xdr:cNvSpPr/>
      </xdr:nvSpPr>
      <xdr:spPr>
        <a:xfrm>
          <a:off x="14541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85386</xdr:rowOff>
    </xdr:from>
    <xdr:ext cx="534377" cy="259045"/>
    <xdr:sp macro="" textlink="">
      <xdr:nvSpPr>
        <xdr:cNvPr id="716" name="テキスト ボックス 715"/>
        <xdr:cNvSpPr txBox="1"/>
      </xdr:nvSpPr>
      <xdr:spPr>
        <a:xfrm>
          <a:off x="1432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143193</xdr:rowOff>
    </xdr:from>
    <xdr:to>
      <xdr:col>20</xdr:col>
      <xdr:colOff>9525</xdr:colOff>
      <xdr:row>96</xdr:row>
      <xdr:rowOff>73343</xdr:rowOff>
    </xdr:to>
    <xdr:sp macro="" textlink="">
      <xdr:nvSpPr>
        <xdr:cNvPr id="717" name="円/楕円 716"/>
        <xdr:cNvSpPr/>
      </xdr:nvSpPr>
      <xdr:spPr>
        <a:xfrm>
          <a:off x="13652500" y="164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64470</xdr:rowOff>
    </xdr:from>
    <xdr:ext cx="534377" cy="259045"/>
    <xdr:sp macro="" textlink="">
      <xdr:nvSpPr>
        <xdr:cNvPr id="718" name="テキスト ボックス 717"/>
        <xdr:cNvSpPr txBox="1"/>
      </xdr:nvSpPr>
      <xdr:spPr>
        <a:xfrm>
          <a:off x="13436111" y="165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151575</xdr:rowOff>
    </xdr:from>
    <xdr:to>
      <xdr:col>18</xdr:col>
      <xdr:colOff>492125</xdr:colOff>
      <xdr:row>96</xdr:row>
      <xdr:rowOff>81725</xdr:rowOff>
    </xdr:to>
    <xdr:sp macro="" textlink="">
      <xdr:nvSpPr>
        <xdr:cNvPr id="719" name="円/楕円 718"/>
        <xdr:cNvSpPr/>
      </xdr:nvSpPr>
      <xdr:spPr>
        <a:xfrm>
          <a:off x="12763500" y="164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72852</xdr:rowOff>
    </xdr:from>
    <xdr:ext cx="534377" cy="259045"/>
    <xdr:sp macro="" textlink="">
      <xdr:nvSpPr>
        <xdr:cNvPr id="720" name="テキスト ボックス 719"/>
        <xdr:cNvSpPr txBox="1"/>
      </xdr:nvSpPr>
      <xdr:spPr>
        <a:xfrm>
          <a:off x="12547111" y="165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目的別に分析すると、総務費、災害復旧費が平均よりも高くなっていることがわかります。これは東日本大震災の影響を受け、新庁舎建設工事や道路等の復旧を行たため、高くなっています。特に総務費は新庁舎建設工事が本格化したこと、</a:t>
          </a:r>
          <a:r>
            <a:rPr kumimoji="1" lang="ja-JP" altLang="ja-JP" sz="1300">
              <a:solidFill>
                <a:schemeClr val="dk1"/>
              </a:solidFill>
              <a:effectLst/>
              <a:latin typeface="+mn-lt"/>
              <a:ea typeface="+mn-ea"/>
              <a:cs typeface="+mn-cs"/>
            </a:rPr>
            <a:t>市有地売却による不動産売払収入を基金に積立てたこと</a:t>
          </a:r>
          <a:r>
            <a:rPr kumimoji="1" lang="ja-JP" altLang="en-US" sz="1300">
              <a:latin typeface="ＭＳ Ｐゴシック"/>
            </a:rPr>
            <a:t>に伴い、大幅な増となっています。なお、平成</a:t>
          </a:r>
          <a:r>
            <a:rPr kumimoji="1" lang="en-US" altLang="ja-JP" sz="1300">
              <a:latin typeface="ＭＳ Ｐゴシック"/>
            </a:rPr>
            <a:t>25</a:t>
          </a:r>
          <a:r>
            <a:rPr kumimoji="1" lang="ja-JP" altLang="en-US" sz="1300">
              <a:latin typeface="ＭＳ Ｐゴシック"/>
            </a:rPr>
            <a:t>年度に総務費が大幅に増加している理由は、平成</a:t>
          </a:r>
          <a:r>
            <a:rPr kumimoji="1" lang="en-US" altLang="ja-JP" sz="1300">
              <a:latin typeface="ＭＳ Ｐゴシック"/>
            </a:rPr>
            <a:t>28</a:t>
          </a:r>
          <a:r>
            <a:rPr kumimoji="1" lang="ja-JP" altLang="en-US" sz="1300">
              <a:latin typeface="ＭＳ Ｐゴシック"/>
            </a:rPr>
            <a:t>年度と同様に市有地売却による不動産売払収入を基金に積立てたことによるものです。</a:t>
          </a:r>
          <a:endParaRPr kumimoji="1" lang="en-US" altLang="ja-JP" sz="1300">
            <a:latin typeface="ＭＳ Ｐゴシック"/>
          </a:endParaRPr>
        </a:p>
        <a:p>
          <a:r>
            <a:rPr kumimoji="1" lang="ja-JP" altLang="en-US" sz="1300">
              <a:latin typeface="ＭＳ Ｐゴシック"/>
            </a:rPr>
            <a:t>　一方、民生費、農林水産業費、土木費は類似団体平均よりも低くなっています。民生費は主に、社会福祉費及び児童福祉費が類似団体より低くなっています。農林水産業費は、第</a:t>
          </a:r>
          <a:r>
            <a:rPr kumimoji="1" lang="en-US" altLang="ja-JP" sz="1300">
              <a:latin typeface="ＭＳ Ｐゴシック"/>
            </a:rPr>
            <a:t>1</a:t>
          </a:r>
          <a:r>
            <a:rPr kumimoji="1" lang="ja-JP" altLang="en-US" sz="1300">
              <a:latin typeface="ＭＳ Ｐゴシック"/>
            </a:rPr>
            <a:t>次産業への従事者が減少しているため、従前から低い水準となっています。土木費は、平成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年度については災害復旧事業に重点を置いたため、減少したものと考えられます。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百万円で、実質収支比率は</a:t>
          </a:r>
          <a:r>
            <a:rPr kumimoji="1" lang="en-US" altLang="ja-JP" sz="1300">
              <a:latin typeface="ＭＳ ゴシック" pitchFamily="49" charset="-128"/>
              <a:ea typeface="ＭＳ ゴシック" pitchFamily="49" charset="-128"/>
            </a:rPr>
            <a:t>7.01</a:t>
          </a:r>
          <a:r>
            <a:rPr kumimoji="1" lang="ja-JP" altLang="en-US" sz="1300">
              <a:latin typeface="ＭＳ ゴシック" pitchFamily="49" charset="-128"/>
              <a:ea typeface="ＭＳ ゴシック" pitchFamily="49" charset="-128"/>
            </a:rPr>
            <a:t>％となっています。前年度に比べ黒字額が</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百万円減少したことにより、</a:t>
          </a:r>
          <a:r>
            <a:rPr kumimoji="1" lang="en-US" altLang="ja-JP" sz="1300">
              <a:latin typeface="ＭＳ ゴシック" pitchFamily="49" charset="-128"/>
              <a:ea typeface="ＭＳ ゴシック" pitchFamily="49" charset="-128"/>
            </a:rPr>
            <a:t>3.5</a:t>
          </a:r>
          <a:r>
            <a:rPr kumimoji="1" lang="ja-JP" altLang="en-US" sz="1300">
              <a:latin typeface="ＭＳ ゴシック" pitchFamily="49" charset="-128"/>
              <a:ea typeface="ＭＳ ゴシック" pitchFamily="49" charset="-128"/>
            </a:rPr>
            <a:t>ポイントの減となっています。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財政調整基金については、剰余金処分として</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億円を積み立てたことなどにより、平成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年度末の残高は、</a:t>
          </a:r>
          <a:r>
            <a:rPr kumimoji="1" lang="en-US" altLang="ja-JP" sz="1300">
              <a:latin typeface="ＭＳ ゴシック" pitchFamily="49" charset="-128"/>
              <a:ea typeface="ＭＳ ゴシック" pitchFamily="49" charset="-128"/>
            </a:rPr>
            <a:t>58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百万円となりました。実質単年度収支については、マイナスに転じています。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年度決算における各会計の実質収支は、いずれも黒字でありますが、前年度に比べ連結黒字額は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この減少の主な要因は、ガス事業会計で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百万円、水道事業会計で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千万円増加した一方で、一般会計で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百万円減少したことによるものです。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連結実質赤字比率（黒字額の程度を表す比率）は</a:t>
          </a:r>
          <a:r>
            <a:rPr kumimoji="1" lang="en-US" altLang="ja-JP" sz="1400">
              <a:latin typeface="ＭＳ ゴシック" pitchFamily="49" charset="-128"/>
              <a:ea typeface="ＭＳ ゴシック" pitchFamily="49" charset="-128"/>
            </a:rPr>
            <a:t>40.35</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ポイント減少しています。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63650999</v>
      </c>
      <c r="BO4" s="411"/>
      <c r="BP4" s="411"/>
      <c r="BQ4" s="411"/>
      <c r="BR4" s="411"/>
      <c r="BS4" s="411"/>
      <c r="BT4" s="411"/>
      <c r="BU4" s="412"/>
      <c r="BV4" s="410">
        <v>57448713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10.5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61367941</v>
      </c>
      <c r="BO5" s="416"/>
      <c r="BP5" s="416"/>
      <c r="BQ5" s="416"/>
      <c r="BR5" s="416"/>
      <c r="BS5" s="416"/>
      <c r="BT5" s="416"/>
      <c r="BU5" s="417"/>
      <c r="BV5" s="415">
        <v>53422553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2283058</v>
      </c>
      <c r="BO6" s="416"/>
      <c r="BP6" s="416"/>
      <c r="BQ6" s="416"/>
      <c r="BR6" s="416"/>
      <c r="BS6" s="416"/>
      <c r="BT6" s="416"/>
      <c r="BU6" s="417"/>
      <c r="BV6" s="415">
        <v>4026160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97.4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67762</v>
      </c>
      <c r="BO7" s="416"/>
      <c r="BP7" s="416"/>
      <c r="BQ7" s="416"/>
      <c r="BR7" s="416"/>
      <c r="BS7" s="416"/>
      <c r="BT7" s="416"/>
      <c r="BU7" s="417"/>
      <c r="BV7" s="415">
        <v>767311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31613909</v>
      </c>
      <c r="CU7" s="416"/>
      <c r="CV7" s="416"/>
      <c r="CW7" s="416"/>
      <c r="CX7" s="416"/>
      <c r="CY7" s="416"/>
      <c r="CZ7" s="416"/>
      <c r="DA7" s="417"/>
      <c r="DB7" s="415">
        <v>31075087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2215296</v>
      </c>
      <c r="BO8" s="416"/>
      <c r="BP8" s="416"/>
      <c r="BQ8" s="416"/>
      <c r="BR8" s="416"/>
      <c r="BS8" s="416"/>
      <c r="BT8" s="416"/>
      <c r="BU8" s="417"/>
      <c r="BV8" s="415">
        <v>3258849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0.92</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167909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-1043553</v>
      </c>
      <c r="BO9" s="416"/>
      <c r="BP9" s="416"/>
      <c r="BQ9" s="416"/>
      <c r="BR9" s="416"/>
      <c r="BS9" s="416"/>
      <c r="BT9" s="416"/>
      <c r="BU9" s="417"/>
      <c r="BV9" s="415">
        <v>574974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9.6</v>
      </c>
      <c r="CU9" s="386"/>
      <c r="CV9" s="386"/>
      <c r="CW9" s="386"/>
      <c r="CX9" s="386"/>
      <c r="CY9" s="386"/>
      <c r="CZ9" s="386"/>
      <c r="DA9" s="387"/>
      <c r="DB9" s="385">
        <v>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164530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1502</v>
      </c>
      <c r="BO10" s="416"/>
      <c r="BP10" s="416"/>
      <c r="BQ10" s="416"/>
      <c r="BR10" s="416"/>
      <c r="BS10" s="416"/>
      <c r="BT10" s="416"/>
      <c r="BU10" s="417"/>
      <c r="BV10" s="415">
        <v>3536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171861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919988</v>
      </c>
      <c r="BO12" s="416"/>
      <c r="BP12" s="416"/>
      <c r="BQ12" s="416"/>
      <c r="BR12" s="416"/>
      <c r="BS12" s="416"/>
      <c r="BT12" s="416"/>
      <c r="BU12" s="417"/>
      <c r="BV12" s="415">
        <v>316257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168433</v>
      </c>
      <c r="S13" s="517"/>
      <c r="T13" s="517"/>
      <c r="U13" s="517"/>
      <c r="V13" s="518"/>
      <c r="W13" s="504" t="s">
        <v>124</v>
      </c>
      <c r="X13" s="428"/>
      <c r="Y13" s="428"/>
      <c r="Z13" s="428"/>
      <c r="AA13" s="428"/>
      <c r="AB13" s="429"/>
      <c r="AC13" s="391">
        <v>306</v>
      </c>
      <c r="AD13" s="392"/>
      <c r="AE13" s="392"/>
      <c r="AF13" s="392"/>
      <c r="AG13" s="393"/>
      <c r="AH13" s="391">
        <v>312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-1962039</v>
      </c>
      <c r="BO13" s="416"/>
      <c r="BP13" s="416"/>
      <c r="BQ13" s="416"/>
      <c r="BR13" s="416"/>
      <c r="BS13" s="416"/>
      <c r="BT13" s="416"/>
      <c r="BU13" s="417"/>
      <c r="BV13" s="415">
        <v>262253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2.5</v>
      </c>
      <c r="CU13" s="386"/>
      <c r="CV13" s="386"/>
      <c r="CW13" s="386"/>
      <c r="CX13" s="386"/>
      <c r="CY13" s="386"/>
      <c r="CZ13" s="386"/>
      <c r="DA13" s="387"/>
      <c r="DB13" s="385">
        <v>5.2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168838</v>
      </c>
      <c r="S14" s="517"/>
      <c r="T14" s="517"/>
      <c r="U14" s="517"/>
      <c r="V14" s="518"/>
      <c r="W14" s="519"/>
      <c r="X14" s="431"/>
      <c r="Y14" s="431"/>
      <c r="Z14" s="431"/>
      <c r="AA14" s="431"/>
      <c r="AB14" s="432"/>
      <c r="AC14" s="509">
        <v>0.4</v>
      </c>
      <c r="AD14" s="510"/>
      <c r="AE14" s="510"/>
      <c r="AF14" s="510"/>
      <c r="AG14" s="511"/>
      <c r="AH14" s="509">
        <v>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17.100000000000001</v>
      </c>
      <c r="CU14" s="488"/>
      <c r="CV14" s="488"/>
      <c r="CW14" s="488"/>
      <c r="CX14" s="488"/>
      <c r="CY14" s="488"/>
      <c r="CZ14" s="488"/>
      <c r="DA14" s="489"/>
      <c r="DB14" s="520">
        <v>0.8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165832</v>
      </c>
      <c r="S15" s="517"/>
      <c r="T15" s="517"/>
      <c r="U15" s="517"/>
      <c r="V15" s="518"/>
      <c r="W15" s="504" t="s">
        <v>131</v>
      </c>
      <c r="X15" s="428"/>
      <c r="Y15" s="428"/>
      <c r="Z15" s="428"/>
      <c r="AA15" s="428"/>
      <c r="AB15" s="429"/>
      <c r="AC15" s="391">
        <v>13664</v>
      </c>
      <c r="AD15" s="392"/>
      <c r="AE15" s="392"/>
      <c r="AF15" s="392"/>
      <c r="AG15" s="393"/>
      <c r="AH15" s="391">
        <v>12557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22013766</v>
      </c>
      <c r="BO15" s="411"/>
      <c r="BP15" s="411"/>
      <c r="BQ15" s="411"/>
      <c r="BR15" s="411"/>
      <c r="BS15" s="411"/>
      <c r="BT15" s="411"/>
      <c r="BU15" s="412"/>
      <c r="BV15" s="410">
        <v>21136328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18.3</v>
      </c>
      <c r="AD16" s="510"/>
      <c r="AE16" s="510"/>
      <c r="AF16" s="510"/>
      <c r="AG16" s="511"/>
      <c r="AH16" s="509">
        <v>17.600000000000001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23657714</v>
      </c>
      <c r="BO16" s="416"/>
      <c r="BP16" s="416"/>
      <c r="BQ16" s="416"/>
      <c r="BR16" s="416"/>
      <c r="BS16" s="416"/>
      <c r="BT16" s="416"/>
      <c r="BU16" s="417"/>
      <c r="BV16" s="415">
        <v>23013745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60769</v>
      </c>
      <c r="AD17" s="392"/>
      <c r="AE17" s="392"/>
      <c r="AF17" s="392"/>
      <c r="AG17" s="393"/>
      <c r="AH17" s="391">
        <v>58581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28458347</v>
      </c>
      <c r="BO17" s="416"/>
      <c r="BP17" s="416"/>
      <c r="BQ17" s="416"/>
      <c r="BR17" s="416"/>
      <c r="BS17" s="416"/>
      <c r="BT17" s="416"/>
      <c r="BU17" s="417"/>
      <c r="BV17" s="415">
        <v>27279143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20.97</v>
      </c>
      <c r="M18" s="480"/>
      <c r="N18" s="480"/>
      <c r="O18" s="480"/>
      <c r="P18" s="480"/>
      <c r="Q18" s="480"/>
      <c r="R18" s="481"/>
      <c r="S18" s="481"/>
      <c r="T18" s="481"/>
      <c r="U18" s="481"/>
      <c r="V18" s="482"/>
      <c r="W18" s="496"/>
      <c r="X18" s="497"/>
      <c r="Y18" s="497"/>
      <c r="Z18" s="497"/>
      <c r="AA18" s="497"/>
      <c r="AB18" s="505"/>
      <c r="AC18" s="379">
        <v>81.3</v>
      </c>
      <c r="AD18" s="380"/>
      <c r="AE18" s="380"/>
      <c r="AF18" s="380"/>
      <c r="AG18" s="483"/>
      <c r="AH18" s="379">
        <v>82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29722894</v>
      </c>
      <c r="BO18" s="416"/>
      <c r="BP18" s="416"/>
      <c r="BQ18" s="416"/>
      <c r="BR18" s="416"/>
      <c r="BS18" s="416"/>
      <c r="BT18" s="416"/>
      <c r="BU18" s="417"/>
      <c r="BV18" s="415">
        <v>29635661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8007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38745427</v>
      </c>
      <c r="BO19" s="416"/>
      <c r="BP19" s="416"/>
      <c r="BQ19" s="416"/>
      <c r="BR19" s="416"/>
      <c r="BS19" s="416"/>
      <c r="BT19" s="416"/>
      <c r="BU19" s="417"/>
      <c r="BV19" s="415">
        <v>40104821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72350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43791479</v>
      </c>
      <c r="BO23" s="416"/>
      <c r="BP23" s="416"/>
      <c r="BQ23" s="416"/>
      <c r="BR23" s="416"/>
      <c r="BS23" s="416"/>
      <c r="BT23" s="416"/>
      <c r="BU23" s="417"/>
      <c r="BV23" s="415">
        <v>40420284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9500</v>
      </c>
      <c r="R24" s="392"/>
      <c r="S24" s="392"/>
      <c r="T24" s="392"/>
      <c r="U24" s="392"/>
      <c r="V24" s="393"/>
      <c r="W24" s="457"/>
      <c r="X24" s="448"/>
      <c r="Y24" s="449"/>
      <c r="Z24" s="388" t="s">
        <v>155</v>
      </c>
      <c r="AA24" s="389"/>
      <c r="AB24" s="389"/>
      <c r="AC24" s="389"/>
      <c r="AD24" s="389"/>
      <c r="AE24" s="389"/>
      <c r="AF24" s="389"/>
      <c r="AG24" s="390"/>
      <c r="AH24" s="391">
        <v>1062</v>
      </c>
      <c r="AI24" s="392"/>
      <c r="AJ24" s="392"/>
      <c r="AK24" s="392"/>
      <c r="AL24" s="393"/>
      <c r="AM24" s="391">
        <v>3302820</v>
      </c>
      <c r="AN24" s="392"/>
      <c r="AO24" s="392"/>
      <c r="AP24" s="392"/>
      <c r="AQ24" s="392"/>
      <c r="AR24" s="393"/>
      <c r="AS24" s="391">
        <v>3110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33484326</v>
      </c>
      <c r="BO24" s="416"/>
      <c r="BP24" s="416"/>
      <c r="BQ24" s="416"/>
      <c r="BR24" s="416"/>
      <c r="BS24" s="416"/>
      <c r="BT24" s="416"/>
      <c r="BU24" s="417"/>
      <c r="BV24" s="415">
        <v>33457325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8100</v>
      </c>
      <c r="R25" s="392"/>
      <c r="S25" s="392"/>
      <c r="T25" s="392"/>
      <c r="U25" s="392"/>
      <c r="V25" s="393"/>
      <c r="W25" s="457"/>
      <c r="X25" s="448"/>
      <c r="Y25" s="449"/>
      <c r="Z25" s="388" t="s">
        <v>158</v>
      </c>
      <c r="AA25" s="389"/>
      <c r="AB25" s="389"/>
      <c r="AC25" s="389"/>
      <c r="AD25" s="389"/>
      <c r="AE25" s="389"/>
      <c r="AF25" s="389"/>
      <c r="AG25" s="390"/>
      <c r="AH25" s="391">
        <v>201</v>
      </c>
      <c r="AI25" s="392"/>
      <c r="AJ25" s="392"/>
      <c r="AK25" s="392"/>
      <c r="AL25" s="393"/>
      <c r="AM25" s="391">
        <v>600387</v>
      </c>
      <c r="AN25" s="392"/>
      <c r="AO25" s="392"/>
      <c r="AP25" s="392"/>
      <c r="AQ25" s="392"/>
      <c r="AR25" s="393"/>
      <c r="AS25" s="391">
        <v>2987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13210574</v>
      </c>
      <c r="BO25" s="411"/>
      <c r="BP25" s="411"/>
      <c r="BQ25" s="411"/>
      <c r="BR25" s="411"/>
      <c r="BS25" s="411"/>
      <c r="BT25" s="411"/>
      <c r="BU25" s="412"/>
      <c r="BV25" s="410">
        <v>5566828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7300</v>
      </c>
      <c r="R26" s="392"/>
      <c r="S26" s="392"/>
      <c r="T26" s="392"/>
      <c r="U26" s="392"/>
      <c r="V26" s="393"/>
      <c r="W26" s="457"/>
      <c r="X26" s="448"/>
      <c r="Y26" s="449"/>
      <c r="Z26" s="388" t="s">
        <v>161</v>
      </c>
      <c r="AA26" s="470"/>
      <c r="AB26" s="470"/>
      <c r="AC26" s="470"/>
      <c r="AD26" s="470"/>
      <c r="AE26" s="470"/>
      <c r="AF26" s="470"/>
      <c r="AG26" s="471"/>
      <c r="AH26" s="391">
        <v>77</v>
      </c>
      <c r="AI26" s="392"/>
      <c r="AJ26" s="392"/>
      <c r="AK26" s="392"/>
      <c r="AL26" s="393"/>
      <c r="AM26" s="391">
        <v>266266</v>
      </c>
      <c r="AN26" s="392"/>
      <c r="AO26" s="392"/>
      <c r="AP26" s="392"/>
      <c r="AQ26" s="392"/>
      <c r="AR26" s="393"/>
      <c r="AS26" s="391">
        <v>3458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20000</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5400</v>
      </c>
      <c r="R27" s="392"/>
      <c r="S27" s="392"/>
      <c r="T27" s="392"/>
      <c r="U27" s="392"/>
      <c r="V27" s="393"/>
      <c r="W27" s="457"/>
      <c r="X27" s="448"/>
      <c r="Y27" s="449"/>
      <c r="Z27" s="388" t="s">
        <v>164</v>
      </c>
      <c r="AA27" s="389"/>
      <c r="AB27" s="389"/>
      <c r="AC27" s="389"/>
      <c r="AD27" s="389"/>
      <c r="AE27" s="389"/>
      <c r="AF27" s="389"/>
      <c r="AG27" s="390"/>
      <c r="AH27" s="391">
        <v>199</v>
      </c>
      <c r="AI27" s="392"/>
      <c r="AJ27" s="392"/>
      <c r="AK27" s="392"/>
      <c r="AL27" s="393"/>
      <c r="AM27" s="391">
        <v>665808</v>
      </c>
      <c r="AN27" s="392"/>
      <c r="AO27" s="392"/>
      <c r="AP27" s="392"/>
      <c r="AQ27" s="392"/>
      <c r="AR27" s="393"/>
      <c r="AS27" s="391">
        <v>3346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5000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5813577</v>
      </c>
      <c r="BO28" s="411"/>
      <c r="BP28" s="411"/>
      <c r="BQ28" s="411"/>
      <c r="BR28" s="411"/>
      <c r="BS28" s="411"/>
      <c r="BT28" s="411"/>
      <c r="BU28" s="412"/>
      <c r="BV28" s="410">
        <v>5032063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28</v>
      </c>
      <c r="M29" s="392"/>
      <c r="N29" s="392"/>
      <c r="O29" s="392"/>
      <c r="P29" s="393"/>
      <c r="Q29" s="391">
        <v>4800</v>
      </c>
      <c r="R29" s="392"/>
      <c r="S29" s="392"/>
      <c r="T29" s="392"/>
      <c r="U29" s="392"/>
      <c r="V29" s="393"/>
      <c r="W29" s="458"/>
      <c r="X29" s="459"/>
      <c r="Y29" s="460"/>
      <c r="Z29" s="388" t="s">
        <v>171</v>
      </c>
      <c r="AA29" s="389"/>
      <c r="AB29" s="389"/>
      <c r="AC29" s="389"/>
      <c r="AD29" s="389"/>
      <c r="AE29" s="389"/>
      <c r="AF29" s="389"/>
      <c r="AG29" s="390"/>
      <c r="AH29" s="391">
        <v>1261</v>
      </c>
      <c r="AI29" s="392"/>
      <c r="AJ29" s="392"/>
      <c r="AK29" s="392"/>
      <c r="AL29" s="393"/>
      <c r="AM29" s="391">
        <v>3968628</v>
      </c>
      <c r="AN29" s="392"/>
      <c r="AO29" s="392"/>
      <c r="AP29" s="392"/>
      <c r="AQ29" s="392"/>
      <c r="AR29" s="393"/>
      <c r="AS29" s="391">
        <v>3147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678996</v>
      </c>
      <c r="BO29" s="416"/>
      <c r="BP29" s="416"/>
      <c r="BQ29" s="416"/>
      <c r="BR29" s="416"/>
      <c r="BS29" s="416"/>
      <c r="BT29" s="416"/>
      <c r="BU29" s="417"/>
      <c r="BV29" s="415">
        <v>173226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7914475</v>
      </c>
      <c r="BO30" s="419"/>
      <c r="BP30" s="419"/>
      <c r="BQ30" s="419"/>
      <c r="BR30" s="419"/>
      <c r="BS30" s="419"/>
      <c r="BT30" s="419"/>
      <c r="BU30" s="420"/>
      <c r="BV30" s="418">
        <v>6754127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ガス事業会計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習志野市開発公社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習志野文化ホール</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習志野市スポーツ振興協会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北千葉広域水道企業団（水道用水供給事業会計）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四市複合事務組合（一般会計）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千葉県競馬組合（一般会計）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16.239999999999998</v>
      </c>
      <c r="G34" s="33">
        <v>16.440000000000001</v>
      </c>
      <c r="H34" s="33">
        <v>17.57</v>
      </c>
      <c r="I34" s="33">
        <v>18.11</v>
      </c>
      <c r="J34" s="34">
        <v>18.399999999999999</v>
      </c>
      <c r="K34" s="22"/>
      <c r="L34" s="22"/>
      <c r="M34" s="22"/>
      <c r="N34" s="22"/>
      <c r="O34" s="22"/>
      <c r="P34" s="22"/>
    </row>
    <row r="35" spans="1:16" ht="39" customHeight="1">
      <c r="A35" s="22"/>
      <c r="B35" s="35"/>
      <c r="C35" s="1178" t="s">
        <v>528</v>
      </c>
      <c r="D35" s="1179"/>
      <c r="E35" s="1180"/>
      <c r="F35" s="36">
        <v>21.67</v>
      </c>
      <c r="G35" s="37">
        <v>22.56</v>
      </c>
      <c r="H35" s="37">
        <v>12.55</v>
      </c>
      <c r="I35" s="37">
        <v>12.12</v>
      </c>
      <c r="J35" s="38">
        <v>14.09</v>
      </c>
      <c r="K35" s="22"/>
      <c r="L35" s="22"/>
      <c r="M35" s="22"/>
      <c r="N35" s="22"/>
      <c r="O35" s="22"/>
      <c r="P35" s="22"/>
    </row>
    <row r="36" spans="1:16" ht="39" customHeight="1">
      <c r="A36" s="22"/>
      <c r="B36" s="35"/>
      <c r="C36" s="1178" t="s">
        <v>529</v>
      </c>
      <c r="D36" s="1179"/>
      <c r="E36" s="1180"/>
      <c r="F36" s="36">
        <v>9.02</v>
      </c>
      <c r="G36" s="37">
        <v>8.32</v>
      </c>
      <c r="H36" s="37">
        <v>8.77</v>
      </c>
      <c r="I36" s="37">
        <v>10.48</v>
      </c>
      <c r="J36" s="38">
        <v>7</v>
      </c>
      <c r="K36" s="22"/>
      <c r="L36" s="22"/>
      <c r="M36" s="22"/>
      <c r="N36" s="22"/>
      <c r="O36" s="22"/>
      <c r="P36" s="22"/>
    </row>
    <row r="37" spans="1:16" ht="39" customHeight="1">
      <c r="A37" s="22"/>
      <c r="B37" s="35"/>
      <c r="C37" s="1178" t="s">
        <v>530</v>
      </c>
      <c r="D37" s="1179"/>
      <c r="E37" s="1180"/>
      <c r="F37" s="36">
        <v>1.06</v>
      </c>
      <c r="G37" s="37">
        <v>1.17</v>
      </c>
      <c r="H37" s="37">
        <v>1.18</v>
      </c>
      <c r="I37" s="37">
        <v>0.67</v>
      </c>
      <c r="J37" s="38">
        <v>0.62</v>
      </c>
      <c r="K37" s="22"/>
      <c r="L37" s="22"/>
      <c r="M37" s="22"/>
      <c r="N37" s="22"/>
      <c r="O37" s="22"/>
      <c r="P37" s="22"/>
    </row>
    <row r="38" spans="1:16" ht="39" customHeight="1">
      <c r="A38" s="22"/>
      <c r="B38" s="35"/>
      <c r="C38" s="1178" t="s">
        <v>531</v>
      </c>
      <c r="D38" s="1179"/>
      <c r="E38" s="1180"/>
      <c r="F38" s="36">
        <v>0.82</v>
      </c>
      <c r="G38" s="37">
        <v>0.76</v>
      </c>
      <c r="H38" s="37">
        <v>0.54</v>
      </c>
      <c r="I38" s="37">
        <v>0.1</v>
      </c>
      <c r="J38" s="38">
        <v>0.21</v>
      </c>
      <c r="K38" s="22"/>
      <c r="L38" s="22"/>
      <c r="M38" s="22"/>
      <c r="N38" s="22"/>
      <c r="O38" s="22"/>
      <c r="P38" s="22"/>
    </row>
    <row r="39" spans="1:16" ht="39" customHeight="1">
      <c r="A39" s="22"/>
      <c r="B39" s="35"/>
      <c r="C39" s="1178" t="s">
        <v>532</v>
      </c>
      <c r="D39" s="1179"/>
      <c r="E39" s="1180"/>
      <c r="F39" s="36">
        <v>0.01</v>
      </c>
      <c r="G39" s="37">
        <v>0</v>
      </c>
      <c r="H39" s="37">
        <v>0.01</v>
      </c>
      <c r="I39" s="37">
        <v>0.01</v>
      </c>
      <c r="J39" s="38">
        <v>0.01</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4265</v>
      </c>
      <c r="L45" s="60">
        <v>4309</v>
      </c>
      <c r="M45" s="60">
        <v>4199</v>
      </c>
      <c r="N45" s="60">
        <v>3673</v>
      </c>
      <c r="O45" s="61">
        <v>3422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v>74</v>
      </c>
      <c r="L47" s="64">
        <v>80</v>
      </c>
      <c r="M47" s="64">
        <v>86</v>
      </c>
      <c r="N47" s="64">
        <v>92</v>
      </c>
      <c r="O47" s="65">
        <v>98</v>
      </c>
      <c r="P47" s="48"/>
      <c r="Q47" s="48"/>
      <c r="R47" s="48"/>
      <c r="S47" s="48"/>
      <c r="T47" s="48"/>
      <c r="U47" s="48"/>
    </row>
    <row r="48" spans="1:21" ht="30.75" customHeight="1">
      <c r="A48" s="48"/>
      <c r="B48" s="1196"/>
      <c r="C48" s="1197"/>
      <c r="D48" s="62"/>
      <c r="E48" s="1188" t="s">
        <v>15</v>
      </c>
      <c r="F48" s="1188"/>
      <c r="G48" s="1188"/>
      <c r="H48" s="1188"/>
      <c r="I48" s="1188"/>
      <c r="J48" s="1189"/>
      <c r="K48" s="63">
        <v>1663</v>
      </c>
      <c r="L48" s="64">
        <v>1256</v>
      </c>
      <c r="M48" s="64">
        <v>1029</v>
      </c>
      <c r="N48" s="64">
        <v>1058</v>
      </c>
      <c r="O48" s="65">
        <v>1073</v>
      </c>
      <c r="P48" s="48"/>
      <c r="Q48" s="48"/>
      <c r="R48" s="48"/>
      <c r="S48" s="48"/>
      <c r="T48" s="48"/>
      <c r="U48" s="48"/>
    </row>
    <row r="49" spans="1:21" ht="30.75" customHeight="1">
      <c r="A49" s="48"/>
      <c r="B49" s="1196"/>
      <c r="C49" s="1197"/>
      <c r="D49" s="62"/>
      <c r="E49" s="1188" t="s">
        <v>16</v>
      </c>
      <c r="F49" s="1188"/>
      <c r="G49" s="1188"/>
      <c r="H49" s="1188"/>
      <c r="I49" s="1188"/>
      <c r="J49" s="1189"/>
      <c r="K49" s="63">
        <v>24</v>
      </c>
      <c r="L49" s="64">
        <v>23</v>
      </c>
      <c r="M49" s="64">
        <v>23</v>
      </c>
      <c r="N49" s="64">
        <v>22</v>
      </c>
      <c r="O49" s="65">
        <v>20</v>
      </c>
      <c r="P49" s="48"/>
      <c r="Q49" s="48"/>
      <c r="R49" s="48"/>
      <c r="S49" s="48"/>
      <c r="T49" s="48"/>
      <c r="U49" s="48"/>
    </row>
    <row r="50" spans="1:21" ht="30.75" customHeight="1">
      <c r="A50" s="48"/>
      <c r="B50" s="1196"/>
      <c r="C50" s="1197"/>
      <c r="D50" s="62"/>
      <c r="E50" s="1188" t="s">
        <v>17</v>
      </c>
      <c r="F50" s="1188"/>
      <c r="G50" s="1188"/>
      <c r="H50" s="1188"/>
      <c r="I50" s="1188"/>
      <c r="J50" s="1189"/>
      <c r="K50" s="63">
        <v>1258</v>
      </c>
      <c r="L50" s="64">
        <v>1508</v>
      </c>
      <c r="M50" s="64">
        <v>721</v>
      </c>
      <c r="N50" s="64">
        <v>865</v>
      </c>
      <c r="O50" s="65">
        <v>583</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4981</v>
      </c>
      <c r="L52" s="64">
        <v>4829</v>
      </c>
      <c r="M52" s="64">
        <v>5098</v>
      </c>
      <c r="N52" s="64">
        <v>4845</v>
      </c>
      <c r="O52" s="65">
        <v>4961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2303</v>
      </c>
      <c r="L53" s="69">
        <v>2347</v>
      </c>
      <c r="M53" s="69">
        <v>960</v>
      </c>
      <c r="N53" s="69">
        <v>865</v>
      </c>
      <c r="O53" s="70">
        <v>235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39695</v>
      </c>
      <c r="J41" s="83">
        <v>40109</v>
      </c>
      <c r="K41" s="83">
        <v>40573</v>
      </c>
      <c r="L41" s="83">
        <v>41029</v>
      </c>
      <c r="M41" s="84">
        <v>44400</v>
      </c>
    </row>
    <row r="42" spans="2:13" ht="27.75" customHeight="1">
      <c r="B42" s="1204"/>
      <c r="C42" s="1205"/>
      <c r="D42" s="85"/>
      <c r="E42" s="1208" t="s">
        <v>26</v>
      </c>
      <c r="F42" s="1208"/>
      <c r="G42" s="1208"/>
      <c r="H42" s="1209"/>
      <c r="I42" s="86">
        <v>6196</v>
      </c>
      <c r="J42" s="87">
        <v>4711</v>
      </c>
      <c r="K42" s="87">
        <v>5106</v>
      </c>
      <c r="L42" s="87">
        <v>4623</v>
      </c>
      <c r="M42" s="88">
        <v>9021</v>
      </c>
    </row>
    <row r="43" spans="2:13" ht="27.75" customHeight="1">
      <c r="B43" s="1204"/>
      <c r="C43" s="1205"/>
      <c r="D43" s="85"/>
      <c r="E43" s="1208" t="s">
        <v>27</v>
      </c>
      <c r="F43" s="1208"/>
      <c r="G43" s="1208"/>
      <c r="H43" s="1209"/>
      <c r="I43" s="86">
        <v>17826</v>
      </c>
      <c r="J43" s="87">
        <v>16266</v>
      </c>
      <c r="K43" s="87">
        <v>13960</v>
      </c>
      <c r="L43" s="87">
        <v>11697</v>
      </c>
      <c r="M43" s="88">
        <v>10723</v>
      </c>
    </row>
    <row r="44" spans="2:13" ht="27.75" customHeight="1">
      <c r="B44" s="1204"/>
      <c r="C44" s="1205"/>
      <c r="D44" s="85"/>
      <c r="E44" s="1208" t="s">
        <v>28</v>
      </c>
      <c r="F44" s="1208"/>
      <c r="G44" s="1208"/>
      <c r="H44" s="1209"/>
      <c r="I44" s="86">
        <v>171</v>
      </c>
      <c r="J44" s="87">
        <v>150</v>
      </c>
      <c r="K44" s="87">
        <v>128</v>
      </c>
      <c r="L44" s="87">
        <v>107</v>
      </c>
      <c r="M44" s="88">
        <v>500</v>
      </c>
    </row>
    <row r="45" spans="2:13" ht="27.75" customHeight="1">
      <c r="B45" s="1204"/>
      <c r="C45" s="1205"/>
      <c r="D45" s="85"/>
      <c r="E45" s="1208" t="s">
        <v>29</v>
      </c>
      <c r="F45" s="1208"/>
      <c r="G45" s="1208"/>
      <c r="H45" s="1209"/>
      <c r="I45" s="86">
        <v>10218</v>
      </c>
      <c r="J45" s="87">
        <v>9971</v>
      </c>
      <c r="K45" s="87">
        <v>9718</v>
      </c>
      <c r="L45" s="87">
        <v>9714</v>
      </c>
      <c r="M45" s="88">
        <v>9531</v>
      </c>
    </row>
    <row r="46" spans="2:13" ht="27.75" customHeight="1">
      <c r="B46" s="1204"/>
      <c r="C46" s="1205"/>
      <c r="D46" s="89"/>
      <c r="E46" s="1208" t="s">
        <v>30</v>
      </c>
      <c r="F46" s="1208"/>
      <c r="G46" s="1208"/>
      <c r="H46" s="1209"/>
      <c r="I46" s="86">
        <v>11</v>
      </c>
      <c r="J46" s="87">
        <v>17</v>
      </c>
      <c r="K46" s="87">
        <v>11</v>
      </c>
      <c r="L46" s="87">
        <v>6</v>
      </c>
      <c r="M46" s="88">
        <v>11</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v>234</v>
      </c>
      <c r="J49" s="87">
        <v>273</v>
      </c>
      <c r="K49" s="87">
        <v>174</v>
      </c>
      <c r="L49" s="87" t="s">
        <v>478</v>
      </c>
      <c r="M49" s="88" t="s">
        <v>478</v>
      </c>
    </row>
    <row r="50" spans="2:13" ht="27.75" customHeight="1">
      <c r="B50" s="1202" t="s">
        <v>34</v>
      </c>
      <c r="C50" s="1203"/>
      <c r="D50" s="91"/>
      <c r="E50" s="1208" t="s">
        <v>35</v>
      </c>
      <c r="F50" s="1208"/>
      <c r="G50" s="1208"/>
      <c r="H50" s="1209"/>
      <c r="I50" s="86">
        <v>7274</v>
      </c>
      <c r="J50" s="87">
        <v>13193</v>
      </c>
      <c r="K50" s="87">
        <v>12951</v>
      </c>
      <c r="L50" s="87">
        <v>13282</v>
      </c>
      <c r="M50" s="88">
        <v>15844</v>
      </c>
    </row>
    <row r="51" spans="2:13" ht="27.75" customHeight="1">
      <c r="B51" s="1204"/>
      <c r="C51" s="1205"/>
      <c r="D51" s="85"/>
      <c r="E51" s="1208" t="s">
        <v>36</v>
      </c>
      <c r="F51" s="1208"/>
      <c r="G51" s="1208"/>
      <c r="H51" s="1209"/>
      <c r="I51" s="86">
        <v>11463</v>
      </c>
      <c r="J51" s="87">
        <v>10509</v>
      </c>
      <c r="K51" s="87">
        <v>10940</v>
      </c>
      <c r="L51" s="87">
        <v>10780</v>
      </c>
      <c r="M51" s="88">
        <v>10955</v>
      </c>
    </row>
    <row r="52" spans="2:13" ht="27.75" customHeight="1">
      <c r="B52" s="1206"/>
      <c r="C52" s="1207"/>
      <c r="D52" s="85"/>
      <c r="E52" s="1208" t="s">
        <v>37</v>
      </c>
      <c r="F52" s="1208"/>
      <c r="G52" s="1208"/>
      <c r="H52" s="1209"/>
      <c r="I52" s="86">
        <v>43857</v>
      </c>
      <c r="J52" s="87">
        <v>43871</v>
      </c>
      <c r="K52" s="87">
        <v>43431</v>
      </c>
      <c r="L52" s="87">
        <v>42880</v>
      </c>
      <c r="M52" s="88">
        <v>42600</v>
      </c>
    </row>
    <row r="53" spans="2:13" ht="27.75" customHeight="1" thickBot="1">
      <c r="B53" s="1210" t="s">
        <v>38</v>
      </c>
      <c r="C53" s="1211"/>
      <c r="D53" s="92"/>
      <c r="E53" s="1212" t="s">
        <v>39</v>
      </c>
      <c r="F53" s="1212"/>
      <c r="G53" s="1212"/>
      <c r="H53" s="1213"/>
      <c r="I53" s="93">
        <v>11757</v>
      </c>
      <c r="J53" s="94">
        <v>3924</v>
      </c>
      <c r="K53" s="94">
        <v>2348</v>
      </c>
      <c r="L53" s="94">
        <v>233</v>
      </c>
      <c r="M53" s="95">
        <v>4787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21" t="s">
        <v>562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564</v>
      </c>
      <c r="H51" s="1234"/>
      <c r="I51" s="1239" t="s">
        <v>565</v>
      </c>
      <c r="J51" s="1239"/>
      <c r="K51" s="1241"/>
      <c r="L51" s="1241"/>
      <c r="M51" s="1241"/>
      <c r="N51" s="1241"/>
      <c r="O51" s="1242">
        <v>17.100000000000001</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50"/>
      <c r="L53" s="1250"/>
      <c r="M53" s="1250"/>
      <c r="N53" s="1250"/>
      <c r="O53" s="1252">
        <v>66.599999999999994</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567</v>
      </c>
      <c r="H55" s="1245"/>
      <c r="I55" s="1243" t="s">
        <v>565</v>
      </c>
      <c r="J55" s="1243"/>
      <c r="K55" s="1241"/>
      <c r="L55" s="1241"/>
      <c r="M55" s="1241"/>
      <c r="N55" s="1241"/>
      <c r="O55" s="1242">
        <v>16.600000000000001</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566</v>
      </c>
      <c r="J57" s="1253"/>
      <c r="K57" s="1250"/>
      <c r="L57" s="1250"/>
      <c r="M57" s="1250"/>
      <c r="N57" s="1250"/>
      <c r="O57" s="1252">
        <v>55.3</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21" t="s">
        <v>571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564</v>
      </c>
      <c r="H73" s="1234"/>
      <c r="I73" s="1239" t="s">
        <v>565</v>
      </c>
      <c r="J73" s="1239"/>
      <c r="K73" s="1254">
        <v>44.8</v>
      </c>
      <c r="L73" s="1254">
        <v>14.8</v>
      </c>
      <c r="M73" s="1242">
        <v>8.8000000000000007</v>
      </c>
      <c r="N73" s="1242">
        <v>0.8</v>
      </c>
      <c r="O73" s="1242">
        <v>17.100000000000001</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570</v>
      </c>
      <c r="J75" s="1243"/>
      <c r="K75" s="1252">
        <v>8.8000000000000007</v>
      </c>
      <c r="L75" s="1252">
        <v>8.9</v>
      </c>
      <c r="M75" s="1252">
        <v>7.1</v>
      </c>
      <c r="N75" s="1252">
        <v>5.2</v>
      </c>
      <c r="O75" s="1252">
        <v>2.5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567</v>
      </c>
      <c r="H77" s="1245"/>
      <c r="I77" s="1243" t="s">
        <v>565</v>
      </c>
      <c r="J77" s="1243"/>
      <c r="K77" s="1254">
        <v>42</v>
      </c>
      <c r="L77" s="1254">
        <v>32.6</v>
      </c>
      <c r="M77" s="1242">
        <v>30.5</v>
      </c>
      <c r="N77" s="1242">
        <v>25.4</v>
      </c>
      <c r="O77" s="1242">
        <v>16.600000000000001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570</v>
      </c>
      <c r="J79" s="1253"/>
      <c r="K79" s="1256">
        <v>6.8</v>
      </c>
      <c r="L79" s="1256">
        <v>5.9</v>
      </c>
      <c r="M79" s="1256">
        <v>5.2</v>
      </c>
      <c r="N79" s="1256">
        <v>4.8</v>
      </c>
      <c r="O79" s="1256">
        <v>3.6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34330</v>
      </c>
      <c r="E3" s="118"/>
      <c r="F3" s="119">
        <v>39425</v>
      </c>
      <c r="G3" s="120"/>
      <c r="H3" s="121"/>
    </row>
    <row r="4" spans="1:8">
      <c r="A4" s="122"/>
      <c r="B4" s="123"/>
      <c r="C4" s="124"/>
      <c r="D4" s="125">
        <v>20257</v>
      </c>
      <c r="E4" s="126"/>
      <c r="F4" s="127">
        <v>22414</v>
      </c>
      <c r="G4" s="128"/>
      <c r="H4" s="129"/>
    </row>
    <row r="5" spans="1:8">
      <c r="A5" s="110" t="s">
        <v>512</v>
      </c>
      <c r="B5" s="115"/>
      <c r="C5" s="116"/>
      <c r="D5" s="117">
        <v>39701</v>
      </c>
      <c r="E5" s="118"/>
      <c r="F5" s="119">
        <v>43141</v>
      </c>
      <c r="G5" s="120"/>
      <c r="H5" s="121"/>
    </row>
    <row r="6" spans="1:8">
      <c r="A6" s="122"/>
      <c r="B6" s="123"/>
      <c r="C6" s="124"/>
      <c r="D6" s="125">
        <v>28965</v>
      </c>
      <c r="E6" s="126"/>
      <c r="F6" s="127">
        <v>21887</v>
      </c>
      <c r="G6" s="128"/>
      <c r="H6" s="129"/>
    </row>
    <row r="7" spans="1:8">
      <c r="A7" s="110" t="s">
        <v>513</v>
      </c>
      <c r="B7" s="115"/>
      <c r="C7" s="116"/>
      <c r="D7" s="117">
        <v>36787</v>
      </c>
      <c r="E7" s="118"/>
      <c r="F7" s="119">
        <v>45117</v>
      </c>
      <c r="G7" s="120"/>
      <c r="H7" s="121"/>
    </row>
    <row r="8" spans="1:8">
      <c r="A8" s="122"/>
      <c r="B8" s="123"/>
      <c r="C8" s="124"/>
      <c r="D8" s="125">
        <v>26833</v>
      </c>
      <c r="E8" s="126"/>
      <c r="F8" s="127">
        <v>25589</v>
      </c>
      <c r="G8" s="128"/>
      <c r="H8" s="129"/>
    </row>
    <row r="9" spans="1:8">
      <c r="A9" s="110" t="s">
        <v>514</v>
      </c>
      <c r="B9" s="115"/>
      <c r="C9" s="116"/>
      <c r="D9" s="117">
        <v>34391</v>
      </c>
      <c r="E9" s="118"/>
      <c r="F9" s="119">
        <v>39951</v>
      </c>
      <c r="G9" s="120"/>
      <c r="H9" s="121"/>
    </row>
    <row r="10" spans="1:8">
      <c r="A10" s="122"/>
      <c r="B10" s="123"/>
      <c r="C10" s="124"/>
      <c r="D10" s="125">
        <v>25954</v>
      </c>
      <c r="E10" s="126"/>
      <c r="F10" s="127">
        <v>22555</v>
      </c>
      <c r="G10" s="128"/>
      <c r="H10" s="129"/>
    </row>
    <row r="11" spans="1:8">
      <c r="A11" s="110" t="s">
        <v>515</v>
      </c>
      <c r="B11" s="115"/>
      <c r="C11" s="116"/>
      <c r="D11" s="117">
        <v>57198</v>
      </c>
      <c r="E11" s="118"/>
      <c r="F11" s="119">
        <v>39893</v>
      </c>
      <c r="G11" s="120"/>
      <c r="H11" s="121"/>
    </row>
    <row r="12" spans="1:8">
      <c r="A12" s="122"/>
      <c r="B12" s="123"/>
      <c r="C12" s="130"/>
      <c r="D12" s="125">
        <v>48884</v>
      </c>
      <c r="E12" s="126"/>
      <c r="F12" s="127">
        <v>26170</v>
      </c>
      <c r="G12" s="128"/>
      <c r="H12" s="129"/>
    </row>
    <row r="13" spans="1:8">
      <c r="A13" s="110"/>
      <c r="B13" s="115"/>
      <c r="C13" s="131"/>
      <c r="D13" s="132">
        <v>40481</v>
      </c>
      <c r="E13" s="133"/>
      <c r="F13" s="134">
        <v>41505</v>
      </c>
      <c r="G13" s="135"/>
      <c r="H13" s="121"/>
    </row>
    <row r="14" spans="1:8">
      <c r="A14" s="122"/>
      <c r="B14" s="123"/>
      <c r="C14" s="124"/>
      <c r="D14" s="125">
        <v>30179</v>
      </c>
      <c r="E14" s="126"/>
      <c r="F14" s="127">
        <v>23723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9.02</v>
      </c>
      <c r="C19" s="136">
        <f>ROUND(VALUE(SUBSTITUTE(実質収支比率等に係る経年分析!G$48,"▲","-")),2)</f>
        <v>8.32</v>
      </c>
      <c r="D19" s="136">
        <f>ROUND(VALUE(SUBSTITUTE(実質収支比率等に係る経年分析!H$48,"▲","-")),2)</f>
        <v>8.77</v>
      </c>
      <c r="E19" s="136">
        <f>ROUND(VALUE(SUBSTITUTE(実質収支比率等に係る経年分析!I$48,"▲","-")),2)</f>
        <v>10.49</v>
      </c>
      <c r="F19" s="136">
        <f>ROUND(VALUE(SUBSTITUTE(実質収支比率等に係る経年分析!J$48,"▲","-")),2)</f>
        <v>7.01</v>
      </c>
    </row>
    <row r="20" spans="1:11">
      <c r="A20" s="136" t="s">
        <v>44</v>
      </c>
      <c r="B20" s="136">
        <f>ROUND(VALUE(SUBSTITUTE(実質収支比率等に係る経年分析!F$47,"▲","-")),2)</f>
        <v>12.41</v>
      </c>
      <c r="C20" s="136">
        <f>ROUND(VALUE(SUBSTITUTE(実質収支比率等に係る経年分析!G$47,"▲","-")),2)</f>
        <v>12.43</v>
      </c>
      <c r="D20" s="136">
        <f>ROUND(VALUE(SUBSTITUTE(実質収支比率等に係る経年分析!H$47,"▲","-")),2)</f>
        <v>12.89</v>
      </c>
      <c r="E20" s="136">
        <f>ROUND(VALUE(SUBSTITUTE(実質収支比率等に係る経年分析!I$47,"▲","-")),2)</f>
        <v>16.190000000000001</v>
      </c>
      <c r="F20" s="136">
        <f>ROUND(VALUE(SUBSTITUTE(実質収支比率等に係る経年分析!J$47,"▲","-")),2)</f>
        <v>18.39</v>
      </c>
    </row>
    <row r="21" spans="1:11">
      <c r="A21" s="136" t="s">
        <v>45</v>
      </c>
      <c r="B21" s="136">
        <f>IF(ISNUMBER(VALUE(SUBSTITUTE(実質収支比率等に係る経年分析!F$49,"▲","-"))),ROUND(VALUE(SUBSTITUTE(実質収支比率等に係る経年分析!F$49,"▲","-")),2),NA())</f>
        <v>-4.96</v>
      </c>
      <c r="C21" s="136">
        <f>IF(ISNUMBER(VALUE(SUBSTITUTE(実質収支比率等に係る経年分析!G$49,"▲","-"))),ROUND(VALUE(SUBSTITUTE(実質収支比率等に係る経年分析!G$49,"▲","-")),2),NA())</f>
        <v>-5.12</v>
      </c>
      <c r="D21" s="136">
        <f>IF(ISNUMBER(VALUE(SUBSTITUTE(実質収支比率等に係る経年分析!H$49,"▲","-"))),ROUND(VALUE(SUBSTITUTE(実質収支比率等に係る経年分析!H$49,"▲","-")),2),NA())</f>
        <v>-3.1</v>
      </c>
      <c r="E21" s="136">
        <f>IF(ISNUMBER(VALUE(SUBSTITUTE(実質収支比率等に係る経年分析!I$49,"▲","-"))),ROUND(VALUE(SUBSTITUTE(実質収支比率等に係る経年分析!I$49,"▲","-")),2),NA())</f>
        <v>0.84</v>
      </c>
      <c r="F21" s="136">
        <f>IF(ISNUMBER(VALUE(SUBSTITUTE(実質収支比率等に係る経年分析!J$49,"▲","-"))),ROUND(VALUE(SUBSTITUTE(実質収支比率等に係る経年分析!J$49,"▲","-")),2),NA())</f>
        <v>-6.21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v>
      </c>
    </row>
    <row r="35" spans="1:16">
      <c r="A35" s="137" t="str">
        <f>IF(連結実質赤字比率に係る赤字・黒字の構成分析!C$35="",NA(),連結実質赤字比率に係る赤字・黒字の構成分析!C$35)</f>
        <v>ガス事業会計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14.09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16.239999999999998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16.440000000000001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18.399999999999999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4981</v>
      </c>
      <c r="E42" s="138"/>
      <c r="F42" s="138"/>
      <c r="G42" s="138">
        <f>'実質公債費比率（分子）の構造'!L$52</f>
        <v>4829</v>
      </c>
      <c r="H42" s="138"/>
      <c r="I42" s="138"/>
      <c r="J42" s="138">
        <f>'実質公債費比率（分子）の構造'!M$52</f>
        <v>5098</v>
      </c>
      <c r="K42" s="138"/>
      <c r="L42" s="138"/>
      <c r="M42" s="138">
        <f>'実質公債費比率（分子）の構造'!N$52</f>
        <v>4845</v>
      </c>
      <c r="N42" s="138"/>
      <c r="O42" s="138"/>
      <c r="P42" s="138">
        <f>'実質公債費比率（分子）の構造'!O$52</f>
        <v>4961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1258</v>
      </c>
      <c r="C44" s="138"/>
      <c r="D44" s="138"/>
      <c r="E44" s="138">
        <f>'実質公債費比率（分子）の構造'!L$50</f>
        <v>1508</v>
      </c>
      <c r="F44" s="138"/>
      <c r="G44" s="138"/>
      <c r="H44" s="138">
        <f>'実質公債費比率（分子）の構造'!M$50</f>
        <v>721</v>
      </c>
      <c r="I44" s="138"/>
      <c r="J44" s="138"/>
      <c r="K44" s="138">
        <f>'実質公債費比率（分子）の構造'!N$50</f>
        <v>865</v>
      </c>
      <c r="L44" s="138"/>
      <c r="M44" s="138"/>
      <c r="N44" s="138">
        <f>'実質公債費比率（分子）の構造'!O$50</f>
        <v>583</v>
      </c>
      <c r="O44" s="138"/>
      <c r="P44" s="138"/>
    </row>
    <row r="45" spans="1:16">
      <c r="A45" s="138" t="s">
        <v>55</v>
      </c>
      <c r="B45" s="138">
        <f>'実質公債費比率（分子）の構造'!K$49</f>
        <v>24</v>
      </c>
      <c r="C45" s="138"/>
      <c r="D45" s="138"/>
      <c r="E45" s="138">
        <f>'実質公債費比率（分子）の構造'!L$49</f>
        <v>23</v>
      </c>
      <c r="F45" s="138"/>
      <c r="G45" s="138"/>
      <c r="H45" s="138">
        <f>'実質公債費比率（分子）の構造'!M$49</f>
        <v>23</v>
      </c>
      <c r="I45" s="138"/>
      <c r="J45" s="138"/>
      <c r="K45" s="138">
        <f>'実質公債費比率（分子）の構造'!N$49</f>
        <v>22</v>
      </c>
      <c r="L45" s="138"/>
      <c r="M45" s="138"/>
      <c r="N45" s="138">
        <f>'実質公債費比率（分子）の構造'!O$49</f>
        <v>20</v>
      </c>
      <c r="O45" s="138"/>
      <c r="P45" s="138"/>
    </row>
    <row r="46" spans="1:16">
      <c r="A46" s="138" t="s">
        <v>56</v>
      </c>
      <c r="B46" s="138">
        <f>'実質公債費比率（分子）の構造'!K$48</f>
        <v>1663</v>
      </c>
      <c r="C46" s="138"/>
      <c r="D46" s="138"/>
      <c r="E46" s="138">
        <f>'実質公債費比率（分子）の構造'!L$48</f>
        <v>1256</v>
      </c>
      <c r="F46" s="138"/>
      <c r="G46" s="138"/>
      <c r="H46" s="138">
        <f>'実質公債費比率（分子）の構造'!M$48</f>
        <v>1029</v>
      </c>
      <c r="I46" s="138"/>
      <c r="J46" s="138"/>
      <c r="K46" s="138">
        <f>'実質公債費比率（分子）の構造'!N$48</f>
        <v>1058</v>
      </c>
      <c r="L46" s="138"/>
      <c r="M46" s="138"/>
      <c r="N46" s="138">
        <f>'実質公債費比率（分子）の構造'!O$48</f>
        <v>1073</v>
      </c>
      <c r="O46" s="138"/>
      <c r="P46" s="138"/>
    </row>
    <row r="47" spans="1:16">
      <c r="A47" s="138" t="s">
        <v>57</v>
      </c>
      <c r="B47" s="138">
        <f>'実質公債費比率（分子）の構造'!K$47</f>
        <v>74</v>
      </c>
      <c r="C47" s="138"/>
      <c r="D47" s="138"/>
      <c r="E47" s="138">
        <f>'実質公債費比率（分子）の構造'!L$47</f>
        <v>80</v>
      </c>
      <c r="F47" s="138"/>
      <c r="G47" s="138"/>
      <c r="H47" s="138">
        <f>'実質公債費比率（分子）の構造'!M$47</f>
        <v>86</v>
      </c>
      <c r="I47" s="138"/>
      <c r="J47" s="138"/>
      <c r="K47" s="138">
        <f>'実質公債費比率（分子）の構造'!N$47</f>
        <v>92</v>
      </c>
      <c r="L47" s="138"/>
      <c r="M47" s="138"/>
      <c r="N47" s="138">
        <f>'実質公債費比率（分子）の構造'!O$47</f>
        <v>98</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4265</v>
      </c>
      <c r="C49" s="138"/>
      <c r="D49" s="138"/>
      <c r="E49" s="138">
        <f>'実質公債費比率（分子）の構造'!L$45</f>
        <v>4309</v>
      </c>
      <c r="F49" s="138"/>
      <c r="G49" s="138"/>
      <c r="H49" s="138">
        <f>'実質公債費比率（分子）の構造'!M$45</f>
        <v>4199</v>
      </c>
      <c r="I49" s="138"/>
      <c r="J49" s="138"/>
      <c r="K49" s="138">
        <f>'実質公債費比率（分子）の構造'!N$45</f>
        <v>3673</v>
      </c>
      <c r="L49" s="138"/>
      <c r="M49" s="138"/>
      <c r="N49" s="138">
        <f>'実質公債費比率（分子）の構造'!O$45</f>
        <v>3422</v>
      </c>
      <c r="O49" s="138"/>
      <c r="P49" s="138"/>
    </row>
    <row r="50" spans="1:16">
      <c r="A50" s="138" t="s">
        <v>60</v>
      </c>
      <c r="B50" s="138" t="e">
        <f>NA()</f>
        <v>#N/A</v>
      </c>
      <c r="C50" s="138">
        <f>IF(ISNUMBER('実質公債費比率（分子）の構造'!K$53),'実質公債費比率（分子）の構造'!K$53,NA())</f>
        <v>2303</v>
      </c>
      <c r="D50" s="138" t="e">
        <f>NA()</f>
        <v>#N/A</v>
      </c>
      <c r="E50" s="138" t="e">
        <f>NA()</f>
        <v>#N/A</v>
      </c>
      <c r="F50" s="138">
        <f>IF(ISNUMBER('実質公債費比率（分子）の構造'!L$53),'実質公債費比率（分子）の構造'!L$53,NA())</f>
        <v>2347</v>
      </c>
      <c r="G50" s="138" t="e">
        <f>NA()</f>
        <v>#N/A</v>
      </c>
      <c r="H50" s="138" t="e">
        <f>NA()</f>
        <v>#N/A</v>
      </c>
      <c r="I50" s="138">
        <f>IF(ISNUMBER('実質公債費比率（分子）の構造'!M$53),'実質公債費比率（分子）の構造'!M$53,NA())</f>
        <v>960</v>
      </c>
      <c r="J50" s="138" t="e">
        <f>NA()</f>
        <v>#N/A</v>
      </c>
      <c r="K50" s="138" t="e">
        <f>NA()</f>
        <v>#N/A</v>
      </c>
      <c r="L50" s="138">
        <f>IF(ISNUMBER('実質公債費比率（分子）の構造'!N$53),'実質公債費比率（分子）の構造'!N$53,NA())</f>
        <v>865</v>
      </c>
      <c r="M50" s="138" t="e">
        <f>NA()</f>
        <v>#N/A</v>
      </c>
      <c r="N50" s="138" t="e">
        <f>NA()</f>
        <v>#N/A</v>
      </c>
      <c r="O50" s="138">
        <f>IF(ISNUMBER('実質公債費比率（分子）の構造'!O$53),'実質公債費比率（分子）の構造'!O$53,NA())</f>
        <v>235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43857</v>
      </c>
      <c r="E56" s="137"/>
      <c r="F56" s="137"/>
      <c r="G56" s="137">
        <f>'将来負担比率（分子）の構造'!J$52</f>
        <v>43871</v>
      </c>
      <c r="H56" s="137"/>
      <c r="I56" s="137"/>
      <c r="J56" s="137">
        <f>'将来負担比率（分子）の構造'!K$52</f>
        <v>43431</v>
      </c>
      <c r="K56" s="137"/>
      <c r="L56" s="137"/>
      <c r="M56" s="137">
        <f>'将来負担比率（分子）の構造'!L$52</f>
        <v>42880</v>
      </c>
      <c r="N56" s="137"/>
      <c r="O56" s="137"/>
      <c r="P56" s="137">
        <f>'将来負担比率（分子）の構造'!M$52</f>
        <v>42600</v>
      </c>
    </row>
    <row r="57" spans="1:16">
      <c r="A57" s="137" t="s">
        <v>36</v>
      </c>
      <c r="B57" s="137"/>
      <c r="C57" s="137"/>
      <c r="D57" s="137">
        <f>'将来負担比率（分子）の構造'!I$51</f>
        <v>11463</v>
      </c>
      <c r="E57" s="137"/>
      <c r="F57" s="137"/>
      <c r="G57" s="137">
        <f>'将来負担比率（分子）の構造'!J$51</f>
        <v>10509</v>
      </c>
      <c r="H57" s="137"/>
      <c r="I57" s="137"/>
      <c r="J57" s="137">
        <f>'将来負担比率（分子）の構造'!K$51</f>
        <v>10940</v>
      </c>
      <c r="K57" s="137"/>
      <c r="L57" s="137"/>
      <c r="M57" s="137">
        <f>'将来負担比率（分子）の構造'!L$51</f>
        <v>10780</v>
      </c>
      <c r="N57" s="137"/>
      <c r="O57" s="137"/>
      <c r="P57" s="137">
        <f>'将来負担比率（分子）の構造'!M$51</f>
        <v>10955</v>
      </c>
    </row>
    <row r="58" spans="1:16">
      <c r="A58" s="137" t="s">
        <v>35</v>
      </c>
      <c r="B58" s="137"/>
      <c r="C58" s="137"/>
      <c r="D58" s="137">
        <f>'将来負担比率（分子）の構造'!I$50</f>
        <v>7274</v>
      </c>
      <c r="E58" s="137"/>
      <c r="F58" s="137"/>
      <c r="G58" s="137">
        <f>'将来負担比率（分子）の構造'!J$50</f>
        <v>13193</v>
      </c>
      <c r="H58" s="137"/>
      <c r="I58" s="137"/>
      <c r="J58" s="137">
        <f>'将来負担比率（分子）の構造'!K$50</f>
        <v>12951</v>
      </c>
      <c r="K58" s="137"/>
      <c r="L58" s="137"/>
      <c r="M58" s="137">
        <f>'将来負担比率（分子）の構造'!L$50</f>
        <v>13282</v>
      </c>
      <c r="N58" s="137"/>
      <c r="O58" s="137"/>
      <c r="P58" s="137">
        <f>'将来負担比率（分子）の構造'!M$50</f>
        <v>15844</v>
      </c>
    </row>
    <row r="59" spans="1:16">
      <c r="A59" s="137" t="s">
        <v>33</v>
      </c>
      <c r="B59" s="137">
        <f>'将来負担比率（分子）の構造'!I$49</f>
        <v>234</v>
      </c>
      <c r="C59" s="137"/>
      <c r="D59" s="137"/>
      <c r="E59" s="137">
        <f>'将来負担比率（分子）の構造'!J$49</f>
        <v>273</v>
      </c>
      <c r="F59" s="137"/>
      <c r="G59" s="137"/>
      <c r="H59" s="137">
        <f>'将来負担比率（分子）の構造'!K$49</f>
        <v>174</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v>
      </c>
      <c r="C61" s="137"/>
      <c r="D61" s="137"/>
      <c r="E61" s="137">
        <f>'将来負担比率（分子）の構造'!J$46</f>
        <v>17</v>
      </c>
      <c r="F61" s="137"/>
      <c r="G61" s="137"/>
      <c r="H61" s="137">
        <f>'将来負担比率（分子）の構造'!K$46</f>
        <v>11</v>
      </c>
      <c r="I61" s="137"/>
      <c r="J61" s="137"/>
      <c r="K61" s="137">
        <f>'将来負担比率（分子）の構造'!L$46</f>
        <v>6</v>
      </c>
      <c r="L61" s="137"/>
      <c r="M61" s="137"/>
      <c r="N61" s="137">
        <f>'将来負担比率（分子）の構造'!M$46</f>
        <v>11</v>
      </c>
      <c r="O61" s="137"/>
      <c r="P61" s="137"/>
    </row>
    <row r="62" spans="1:16">
      <c r="A62" s="137" t="s">
        <v>29</v>
      </c>
      <c r="B62" s="137">
        <f>'将来負担比率（分子）の構造'!I$45</f>
        <v>10218</v>
      </c>
      <c r="C62" s="137"/>
      <c r="D62" s="137"/>
      <c r="E62" s="137">
        <f>'将来負担比率（分子）の構造'!J$45</f>
        <v>9971</v>
      </c>
      <c r="F62" s="137"/>
      <c r="G62" s="137"/>
      <c r="H62" s="137">
        <f>'将来負担比率（分子）の構造'!K$45</f>
        <v>9718</v>
      </c>
      <c r="I62" s="137"/>
      <c r="J62" s="137"/>
      <c r="K62" s="137">
        <f>'将来負担比率（分子）の構造'!L$45</f>
        <v>9714</v>
      </c>
      <c r="L62" s="137"/>
      <c r="M62" s="137"/>
      <c r="N62" s="137">
        <f>'将来負担比率（分子）の構造'!M$45</f>
        <v>9531</v>
      </c>
      <c r="O62" s="137"/>
      <c r="P62" s="137"/>
    </row>
    <row r="63" spans="1:16">
      <c r="A63" s="137" t="s">
        <v>28</v>
      </c>
      <c r="B63" s="137">
        <f>'将来負担比率（分子）の構造'!I$44</f>
        <v>171</v>
      </c>
      <c r="C63" s="137"/>
      <c r="D63" s="137"/>
      <c r="E63" s="137">
        <f>'将来負担比率（分子）の構造'!J$44</f>
        <v>150</v>
      </c>
      <c r="F63" s="137"/>
      <c r="G63" s="137"/>
      <c r="H63" s="137">
        <f>'将来負担比率（分子）の構造'!K$44</f>
        <v>128</v>
      </c>
      <c r="I63" s="137"/>
      <c r="J63" s="137"/>
      <c r="K63" s="137">
        <f>'将来負担比率（分子）の構造'!L$44</f>
        <v>107</v>
      </c>
      <c r="L63" s="137"/>
      <c r="M63" s="137"/>
      <c r="N63" s="137">
        <f>'将来負担比率（分子）の構造'!M$44</f>
        <v>500</v>
      </c>
      <c r="O63" s="137"/>
      <c r="P63" s="137"/>
    </row>
    <row r="64" spans="1:16">
      <c r="A64" s="137" t="s">
        <v>27</v>
      </c>
      <c r="B64" s="137">
        <f>'将来負担比率（分子）の構造'!I$43</f>
        <v>17826</v>
      </c>
      <c r="C64" s="137"/>
      <c r="D64" s="137"/>
      <c r="E64" s="137">
        <f>'将来負担比率（分子）の構造'!J$43</f>
        <v>16266</v>
      </c>
      <c r="F64" s="137"/>
      <c r="G64" s="137"/>
      <c r="H64" s="137">
        <f>'将来負担比率（分子）の構造'!K$43</f>
        <v>13960</v>
      </c>
      <c r="I64" s="137"/>
      <c r="J64" s="137"/>
      <c r="K64" s="137">
        <f>'将来負担比率（分子）の構造'!L$43</f>
        <v>11697</v>
      </c>
      <c r="L64" s="137"/>
      <c r="M64" s="137"/>
      <c r="N64" s="137">
        <f>'将来負担比率（分子）の構造'!M$43</f>
        <v>10723</v>
      </c>
      <c r="O64" s="137"/>
      <c r="P64" s="137"/>
    </row>
    <row r="65" spans="1:16">
      <c r="A65" s="137" t="s">
        <v>26</v>
      </c>
      <c r="B65" s="137">
        <f>'将来負担比率（分子）の構造'!I$42</f>
        <v>6196</v>
      </c>
      <c r="C65" s="137"/>
      <c r="D65" s="137"/>
      <c r="E65" s="137">
        <f>'将来負担比率（分子）の構造'!J$42</f>
        <v>4711</v>
      </c>
      <c r="F65" s="137"/>
      <c r="G65" s="137"/>
      <c r="H65" s="137">
        <f>'将来負担比率（分子）の構造'!K$42</f>
        <v>5106</v>
      </c>
      <c r="I65" s="137"/>
      <c r="J65" s="137"/>
      <c r="K65" s="137">
        <f>'将来負担比率（分子）の構造'!L$42</f>
        <v>4623</v>
      </c>
      <c r="L65" s="137"/>
      <c r="M65" s="137"/>
      <c r="N65" s="137">
        <f>'将来負担比率（分子）の構造'!M$42</f>
        <v>9021</v>
      </c>
      <c r="O65" s="137"/>
      <c r="P65" s="137"/>
    </row>
    <row r="66" spans="1:16">
      <c r="A66" s="137" t="s">
        <v>25</v>
      </c>
      <c r="B66" s="137">
        <f>'将来負担比率（分子）の構造'!I$41</f>
        <v>39695</v>
      </c>
      <c r="C66" s="137"/>
      <c r="D66" s="137"/>
      <c r="E66" s="137">
        <f>'将来負担比率（分子）の構造'!J$41</f>
        <v>40109</v>
      </c>
      <c r="F66" s="137"/>
      <c r="G66" s="137"/>
      <c r="H66" s="137">
        <f>'将来負担比率（分子）の構造'!K$41</f>
        <v>40573</v>
      </c>
      <c r="I66" s="137"/>
      <c r="J66" s="137"/>
      <c r="K66" s="137">
        <f>'将来負担比率（分子）の構造'!L$41</f>
        <v>41029</v>
      </c>
      <c r="L66" s="137"/>
      <c r="M66" s="137"/>
      <c r="N66" s="137">
        <f>'将来負担比率（分子）の構造'!M$41</f>
        <v>44400</v>
      </c>
      <c r="O66" s="137"/>
      <c r="P66" s="137"/>
    </row>
    <row r="67" spans="1:16">
      <c r="A67" s="137" t="s">
        <v>64</v>
      </c>
      <c r="B67" s="137" t="e">
        <f>NA()</f>
        <v>#N/A</v>
      </c>
      <c r="C67" s="137">
        <f>IF(ISNUMBER('将来負担比率（分子）の構造'!I$53), IF('将来負担比率（分子）の構造'!I$53 &lt; 0, 0, '将来負担比率（分子）の構造'!I$53), NA())</f>
        <v>11757</v>
      </c>
      <c r="D67" s="137" t="e">
        <f>NA()</f>
        <v>#N/A</v>
      </c>
      <c r="E67" s="137" t="e">
        <f>NA()</f>
        <v>#N/A</v>
      </c>
      <c r="F67" s="137">
        <f>IF(ISNUMBER('将来負担比率（分子）の構造'!J$53), IF('将来負担比率（分子）の構造'!J$53 &lt; 0, 0, '将来負担比率（分子）の構造'!J$53), NA())</f>
        <v>3924</v>
      </c>
      <c r="G67" s="137" t="e">
        <f>NA()</f>
        <v>#N/A</v>
      </c>
      <c r="H67" s="137" t="e">
        <f>NA()</f>
        <v>#N/A</v>
      </c>
      <c r="I67" s="137">
        <f>IF(ISNUMBER('将来負担比率（分子）の構造'!K$53), IF('将来負担比率（分子）の構造'!K$53 &lt; 0, 0, '将来負担比率（分子）の構造'!K$53), NA())</f>
        <v>2348</v>
      </c>
      <c r="J67" s="137" t="e">
        <f>NA()</f>
        <v>#N/A</v>
      </c>
      <c r="K67" s="137" t="e">
        <f>NA()</f>
        <v>#N/A</v>
      </c>
      <c r="L67" s="137">
        <f>IF(ISNUMBER('将来負担比率（分子）の構造'!L$53), IF('将来負担比率（分子）の構造'!L$53 &lt; 0, 0, '将来負担比率（分子）の構造'!L$53), NA())</f>
        <v>233</v>
      </c>
      <c r="M67" s="137" t="e">
        <f>NA()</f>
        <v>#N/A</v>
      </c>
      <c r="N67" s="137" t="e">
        <f>NA()</f>
        <v>#N/A</v>
      </c>
      <c r="O67" s="137">
        <f>IF(ISNUMBER('将来負担比率（分子）の構造'!M$53), IF('将来負担比率（分子）の構造'!M$53 &lt; 0, 0, '将来負担比率（分子）の構造'!M$53), NA())</f>
        <v>4787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27631512</v>
      </c>
      <c r="S5" s="671"/>
      <c r="T5" s="671"/>
      <c r="U5" s="671"/>
      <c r="V5" s="671"/>
      <c r="W5" s="671"/>
      <c r="X5" s="671"/>
      <c r="Y5" s="718"/>
      <c r="Z5" s="731">
        <v>43.4</v>
      </c>
      <c r="AA5" s="731"/>
      <c r="AB5" s="731"/>
      <c r="AC5" s="731"/>
      <c r="AD5" s="732">
        <v>25491638</v>
      </c>
      <c r="AE5" s="732"/>
      <c r="AF5" s="732"/>
      <c r="AG5" s="732"/>
      <c r="AH5" s="732"/>
      <c r="AI5" s="732"/>
      <c r="AJ5" s="732"/>
      <c r="AK5" s="732"/>
      <c r="AL5" s="719">
        <v>83.7</v>
      </c>
      <c r="AM5" s="688"/>
      <c r="AN5" s="688"/>
      <c r="AO5" s="720"/>
      <c r="AP5" s="707" t="s">
        <v>210</v>
      </c>
      <c r="AQ5" s="708"/>
      <c r="AR5" s="708"/>
      <c r="AS5" s="708"/>
      <c r="AT5" s="708"/>
      <c r="AU5" s="708"/>
      <c r="AV5" s="708"/>
      <c r="AW5" s="708"/>
      <c r="AX5" s="708"/>
      <c r="AY5" s="708"/>
      <c r="AZ5" s="708"/>
      <c r="BA5" s="708"/>
      <c r="BB5" s="708"/>
      <c r="BC5" s="708"/>
      <c r="BD5" s="708"/>
      <c r="BE5" s="708"/>
      <c r="BF5" s="709"/>
      <c r="BG5" s="620">
        <v>25491638</v>
      </c>
      <c r="BH5" s="621"/>
      <c r="BI5" s="621"/>
      <c r="BJ5" s="621"/>
      <c r="BK5" s="621"/>
      <c r="BL5" s="621"/>
      <c r="BM5" s="621"/>
      <c r="BN5" s="622"/>
      <c r="BO5" s="673">
        <v>92.3</v>
      </c>
      <c r="BP5" s="673"/>
      <c r="BQ5" s="673"/>
      <c r="BR5" s="673"/>
      <c r="BS5" s="674">
        <v>300045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269214</v>
      </c>
      <c r="S6" s="621"/>
      <c r="T6" s="621"/>
      <c r="U6" s="621"/>
      <c r="V6" s="621"/>
      <c r="W6" s="621"/>
      <c r="X6" s="621"/>
      <c r="Y6" s="622"/>
      <c r="Z6" s="673">
        <v>0.4</v>
      </c>
      <c r="AA6" s="673"/>
      <c r="AB6" s="673"/>
      <c r="AC6" s="673"/>
      <c r="AD6" s="674">
        <v>269214</v>
      </c>
      <c r="AE6" s="674"/>
      <c r="AF6" s="674"/>
      <c r="AG6" s="674"/>
      <c r="AH6" s="674"/>
      <c r="AI6" s="674"/>
      <c r="AJ6" s="674"/>
      <c r="AK6" s="674"/>
      <c r="AL6" s="643">
        <v>0.9</v>
      </c>
      <c r="AM6" s="675"/>
      <c r="AN6" s="675"/>
      <c r="AO6" s="676"/>
      <c r="AP6" s="617" t="s">
        <v>215</v>
      </c>
      <c r="AQ6" s="618"/>
      <c r="AR6" s="618"/>
      <c r="AS6" s="618"/>
      <c r="AT6" s="618"/>
      <c r="AU6" s="618"/>
      <c r="AV6" s="618"/>
      <c r="AW6" s="618"/>
      <c r="AX6" s="618"/>
      <c r="AY6" s="618"/>
      <c r="AZ6" s="618"/>
      <c r="BA6" s="618"/>
      <c r="BB6" s="618"/>
      <c r="BC6" s="618"/>
      <c r="BD6" s="618"/>
      <c r="BE6" s="618"/>
      <c r="BF6" s="619"/>
      <c r="BG6" s="620">
        <v>25491638</v>
      </c>
      <c r="BH6" s="621"/>
      <c r="BI6" s="621"/>
      <c r="BJ6" s="621"/>
      <c r="BK6" s="621"/>
      <c r="BL6" s="621"/>
      <c r="BM6" s="621"/>
      <c r="BN6" s="622"/>
      <c r="BO6" s="673">
        <v>92.3</v>
      </c>
      <c r="BP6" s="673"/>
      <c r="BQ6" s="673"/>
      <c r="BR6" s="673"/>
      <c r="BS6" s="674">
        <v>300045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454427</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454212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26497</v>
      </c>
      <c r="S7" s="621"/>
      <c r="T7" s="621"/>
      <c r="U7" s="621"/>
      <c r="V7" s="621"/>
      <c r="W7" s="621"/>
      <c r="X7" s="621"/>
      <c r="Y7" s="622"/>
      <c r="Z7" s="673">
        <v>0</v>
      </c>
      <c r="AA7" s="673"/>
      <c r="AB7" s="673"/>
      <c r="AC7" s="673"/>
      <c r="AD7" s="674">
        <v>26497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14435418</v>
      </c>
      <c r="BH7" s="621"/>
      <c r="BI7" s="621"/>
      <c r="BJ7" s="621"/>
      <c r="BK7" s="621"/>
      <c r="BL7" s="621"/>
      <c r="BM7" s="621"/>
      <c r="BN7" s="622"/>
      <c r="BO7" s="673">
        <v>52.2</v>
      </c>
      <c r="BP7" s="673"/>
      <c r="BQ7" s="673"/>
      <c r="BR7" s="673"/>
      <c r="BS7" s="674">
        <v>300045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12892843</v>
      </c>
      <c r="CS7" s="621"/>
      <c r="CT7" s="621"/>
      <c r="CU7" s="621"/>
      <c r="CV7" s="621"/>
      <c r="CW7" s="621"/>
      <c r="CX7" s="621"/>
      <c r="CY7" s="622"/>
      <c r="CZ7" s="673">
        <v>21</v>
      </c>
      <c r="DA7" s="673"/>
      <c r="DB7" s="673"/>
      <c r="DC7" s="673"/>
      <c r="DD7" s="626">
        <v>5044460</v>
      </c>
      <c r="DE7" s="621"/>
      <c r="DF7" s="621"/>
      <c r="DG7" s="621"/>
      <c r="DH7" s="621"/>
      <c r="DI7" s="621"/>
      <c r="DJ7" s="621"/>
      <c r="DK7" s="621"/>
      <c r="DL7" s="621"/>
      <c r="DM7" s="621"/>
      <c r="DN7" s="621"/>
      <c r="DO7" s="621"/>
      <c r="DP7" s="622"/>
      <c r="DQ7" s="626">
        <v>4388144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116282</v>
      </c>
      <c r="S8" s="621"/>
      <c r="T8" s="621"/>
      <c r="U8" s="621"/>
      <c r="V8" s="621"/>
      <c r="W8" s="621"/>
      <c r="X8" s="621"/>
      <c r="Y8" s="622"/>
      <c r="Z8" s="673">
        <v>0.2</v>
      </c>
      <c r="AA8" s="673"/>
      <c r="AB8" s="673"/>
      <c r="AC8" s="673"/>
      <c r="AD8" s="674">
        <v>116282</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294540</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21678862</v>
      </c>
      <c r="CS8" s="621"/>
      <c r="CT8" s="621"/>
      <c r="CU8" s="621"/>
      <c r="CV8" s="621"/>
      <c r="CW8" s="621"/>
      <c r="CX8" s="621"/>
      <c r="CY8" s="622"/>
      <c r="CZ8" s="673">
        <v>35.299999999999997</v>
      </c>
      <c r="DA8" s="673"/>
      <c r="DB8" s="673"/>
      <c r="DC8" s="673"/>
      <c r="DD8" s="626">
        <v>632965</v>
      </c>
      <c r="DE8" s="621"/>
      <c r="DF8" s="621"/>
      <c r="DG8" s="621"/>
      <c r="DH8" s="621"/>
      <c r="DI8" s="621"/>
      <c r="DJ8" s="621"/>
      <c r="DK8" s="621"/>
      <c r="DL8" s="621"/>
      <c r="DM8" s="621"/>
      <c r="DN8" s="621"/>
      <c r="DO8" s="621"/>
      <c r="DP8" s="622"/>
      <c r="DQ8" s="626">
        <v>11266666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86092</v>
      </c>
      <c r="S9" s="621"/>
      <c r="T9" s="621"/>
      <c r="U9" s="621"/>
      <c r="V9" s="621"/>
      <c r="W9" s="621"/>
      <c r="X9" s="621"/>
      <c r="Y9" s="622"/>
      <c r="Z9" s="673">
        <v>0.1</v>
      </c>
      <c r="AA9" s="673"/>
      <c r="AB9" s="673"/>
      <c r="AC9" s="673"/>
      <c r="AD9" s="674">
        <v>86092</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11946739</v>
      </c>
      <c r="BH9" s="621"/>
      <c r="BI9" s="621"/>
      <c r="BJ9" s="621"/>
      <c r="BK9" s="621"/>
      <c r="BL9" s="621"/>
      <c r="BM9" s="621"/>
      <c r="BN9" s="622"/>
      <c r="BO9" s="673">
        <v>43.2</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4873709</v>
      </c>
      <c r="CS9" s="621"/>
      <c r="CT9" s="621"/>
      <c r="CU9" s="621"/>
      <c r="CV9" s="621"/>
      <c r="CW9" s="621"/>
      <c r="CX9" s="621"/>
      <c r="CY9" s="622"/>
      <c r="CZ9" s="673">
        <v>7.9</v>
      </c>
      <c r="DA9" s="673"/>
      <c r="DB9" s="673"/>
      <c r="DC9" s="673"/>
      <c r="DD9" s="626">
        <v>1125794</v>
      </c>
      <c r="DE9" s="621"/>
      <c r="DF9" s="621"/>
      <c r="DG9" s="621"/>
      <c r="DH9" s="621"/>
      <c r="DI9" s="621"/>
      <c r="DJ9" s="621"/>
      <c r="DK9" s="621"/>
      <c r="DL9" s="621"/>
      <c r="DM9" s="621"/>
      <c r="DN9" s="621"/>
      <c r="DO9" s="621"/>
      <c r="DP9" s="622"/>
      <c r="DQ9" s="626">
        <v>3356197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2511460</v>
      </c>
      <c r="S10" s="621"/>
      <c r="T10" s="621"/>
      <c r="U10" s="621"/>
      <c r="V10" s="621"/>
      <c r="W10" s="621"/>
      <c r="X10" s="621"/>
      <c r="Y10" s="622"/>
      <c r="Z10" s="673">
        <v>3.9</v>
      </c>
      <c r="AA10" s="673"/>
      <c r="AB10" s="673"/>
      <c r="AC10" s="673"/>
      <c r="AD10" s="674">
        <v>2511460</v>
      </c>
      <c r="AE10" s="674"/>
      <c r="AF10" s="674"/>
      <c r="AG10" s="674"/>
      <c r="AH10" s="674"/>
      <c r="AI10" s="674"/>
      <c r="AJ10" s="674"/>
      <c r="AK10" s="674"/>
      <c r="AL10" s="643">
        <v>8.1999999999999993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492603</v>
      </c>
      <c r="BH10" s="621"/>
      <c r="BI10" s="621"/>
      <c r="BJ10" s="621"/>
      <c r="BK10" s="621"/>
      <c r="BL10" s="621"/>
      <c r="BM10" s="621"/>
      <c r="BN10" s="622"/>
      <c r="BO10" s="673">
        <v>1.8</v>
      </c>
      <c r="BP10" s="673"/>
      <c r="BQ10" s="673"/>
      <c r="BR10" s="673"/>
      <c r="BS10" s="626">
        <v>64439</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45803</v>
      </c>
      <c r="CS10" s="621"/>
      <c r="CT10" s="621"/>
      <c r="CU10" s="621"/>
      <c r="CV10" s="621"/>
      <c r="CW10" s="621"/>
      <c r="CX10" s="621"/>
      <c r="CY10" s="622"/>
      <c r="CZ10" s="673">
        <v>0.1</v>
      </c>
      <c r="DA10" s="673"/>
      <c r="DB10" s="673"/>
      <c r="DC10" s="673"/>
      <c r="DD10" s="626">
        <v>514</v>
      </c>
      <c r="DE10" s="621"/>
      <c r="DF10" s="621"/>
      <c r="DG10" s="621"/>
      <c r="DH10" s="621"/>
      <c r="DI10" s="621"/>
      <c r="DJ10" s="621"/>
      <c r="DK10" s="621"/>
      <c r="DL10" s="621"/>
      <c r="DM10" s="621"/>
      <c r="DN10" s="621"/>
      <c r="DO10" s="621"/>
      <c r="DP10" s="622"/>
      <c r="DQ10" s="626">
        <v>35242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1701536</v>
      </c>
      <c r="BH11" s="621"/>
      <c r="BI11" s="621"/>
      <c r="BJ11" s="621"/>
      <c r="BK11" s="621"/>
      <c r="BL11" s="621"/>
      <c r="BM11" s="621"/>
      <c r="BN11" s="622"/>
      <c r="BO11" s="673">
        <v>6.2</v>
      </c>
      <c r="BP11" s="673"/>
      <c r="BQ11" s="673"/>
      <c r="BR11" s="673"/>
      <c r="BS11" s="626">
        <v>235606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78575</v>
      </c>
      <c r="CS11" s="621"/>
      <c r="CT11" s="621"/>
      <c r="CU11" s="621"/>
      <c r="CV11" s="621"/>
      <c r="CW11" s="621"/>
      <c r="CX11" s="621"/>
      <c r="CY11" s="622"/>
      <c r="CZ11" s="673">
        <v>0.1</v>
      </c>
      <c r="DA11" s="673"/>
      <c r="DB11" s="673"/>
      <c r="DC11" s="673"/>
      <c r="DD11" s="626">
        <v>2047</v>
      </c>
      <c r="DE11" s="621"/>
      <c r="DF11" s="621"/>
      <c r="DG11" s="621"/>
      <c r="DH11" s="621"/>
      <c r="DI11" s="621"/>
      <c r="DJ11" s="621"/>
      <c r="DK11" s="621"/>
      <c r="DL11" s="621"/>
      <c r="DM11" s="621"/>
      <c r="DN11" s="621"/>
      <c r="DO11" s="621"/>
      <c r="DP11" s="622"/>
      <c r="DQ11" s="626">
        <v>75518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9988589</v>
      </c>
      <c r="BH12" s="621"/>
      <c r="BI12" s="621"/>
      <c r="BJ12" s="621"/>
      <c r="BK12" s="621"/>
      <c r="BL12" s="621"/>
      <c r="BM12" s="621"/>
      <c r="BN12" s="622"/>
      <c r="BO12" s="673">
        <v>36.1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823931</v>
      </c>
      <c r="CS12" s="621"/>
      <c r="CT12" s="621"/>
      <c r="CU12" s="621"/>
      <c r="CV12" s="621"/>
      <c r="CW12" s="621"/>
      <c r="CX12" s="621"/>
      <c r="CY12" s="622"/>
      <c r="CZ12" s="673">
        <v>1.3</v>
      </c>
      <c r="DA12" s="673"/>
      <c r="DB12" s="673"/>
      <c r="DC12" s="673"/>
      <c r="DD12" s="626">
        <v>1759</v>
      </c>
      <c r="DE12" s="621"/>
      <c r="DF12" s="621"/>
      <c r="DG12" s="621"/>
      <c r="DH12" s="621"/>
      <c r="DI12" s="621"/>
      <c r="DJ12" s="621"/>
      <c r="DK12" s="621"/>
      <c r="DL12" s="621"/>
      <c r="DM12" s="621"/>
      <c r="DN12" s="621"/>
      <c r="DO12" s="621"/>
      <c r="DP12" s="622"/>
      <c r="DQ12" s="626">
        <v>207419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71397</v>
      </c>
      <c r="S13" s="621"/>
      <c r="T13" s="621"/>
      <c r="U13" s="621"/>
      <c r="V13" s="621"/>
      <c r="W13" s="621"/>
      <c r="X13" s="621"/>
      <c r="Y13" s="622"/>
      <c r="Z13" s="673">
        <v>0.1</v>
      </c>
      <c r="AA13" s="673"/>
      <c r="AB13" s="673"/>
      <c r="AC13" s="673"/>
      <c r="AD13" s="674">
        <v>71397</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9780530</v>
      </c>
      <c r="BH13" s="621"/>
      <c r="BI13" s="621"/>
      <c r="BJ13" s="621"/>
      <c r="BK13" s="621"/>
      <c r="BL13" s="621"/>
      <c r="BM13" s="621"/>
      <c r="BN13" s="622"/>
      <c r="BO13" s="673">
        <v>35.4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5406918</v>
      </c>
      <c r="CS13" s="621"/>
      <c r="CT13" s="621"/>
      <c r="CU13" s="621"/>
      <c r="CV13" s="621"/>
      <c r="CW13" s="621"/>
      <c r="CX13" s="621"/>
      <c r="CY13" s="622"/>
      <c r="CZ13" s="673">
        <v>8.8000000000000007</v>
      </c>
      <c r="DA13" s="673"/>
      <c r="DB13" s="673"/>
      <c r="DC13" s="673"/>
      <c r="DD13" s="626">
        <v>1827947</v>
      </c>
      <c r="DE13" s="621"/>
      <c r="DF13" s="621"/>
      <c r="DG13" s="621"/>
      <c r="DH13" s="621"/>
      <c r="DI13" s="621"/>
      <c r="DJ13" s="621"/>
      <c r="DK13" s="621"/>
      <c r="DL13" s="621"/>
      <c r="DM13" s="621"/>
      <c r="DN13" s="621"/>
      <c r="DO13" s="621"/>
      <c r="DP13" s="622"/>
      <c r="DQ13" s="626">
        <v>3975290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117013</v>
      </c>
      <c r="BH14" s="621"/>
      <c r="BI14" s="621"/>
      <c r="BJ14" s="621"/>
      <c r="BK14" s="621"/>
      <c r="BL14" s="621"/>
      <c r="BM14" s="621"/>
      <c r="BN14" s="622"/>
      <c r="BO14" s="673">
        <v>0.4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2216280</v>
      </c>
      <c r="CS14" s="621"/>
      <c r="CT14" s="621"/>
      <c r="CU14" s="621"/>
      <c r="CV14" s="621"/>
      <c r="CW14" s="621"/>
      <c r="CX14" s="621"/>
      <c r="CY14" s="622"/>
      <c r="CZ14" s="673">
        <v>3.6</v>
      </c>
      <c r="DA14" s="673"/>
      <c r="DB14" s="673"/>
      <c r="DC14" s="673"/>
      <c r="DD14" s="626">
        <v>264998</v>
      </c>
      <c r="DE14" s="621"/>
      <c r="DF14" s="621"/>
      <c r="DG14" s="621"/>
      <c r="DH14" s="621"/>
      <c r="DI14" s="621"/>
      <c r="DJ14" s="621"/>
      <c r="DK14" s="621"/>
      <c r="DL14" s="621"/>
      <c r="DM14" s="621"/>
      <c r="DN14" s="621"/>
      <c r="DO14" s="621"/>
      <c r="DP14" s="622"/>
      <c r="DQ14" s="626">
        <v>2003161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126470</v>
      </c>
      <c r="S15" s="621"/>
      <c r="T15" s="621"/>
      <c r="U15" s="621"/>
      <c r="V15" s="621"/>
      <c r="W15" s="621"/>
      <c r="X15" s="621"/>
      <c r="Y15" s="622"/>
      <c r="Z15" s="673">
        <v>0.2</v>
      </c>
      <c r="AA15" s="673"/>
      <c r="AB15" s="673"/>
      <c r="AC15" s="673"/>
      <c r="AD15" s="674">
        <v>126470</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950618</v>
      </c>
      <c r="BH15" s="621"/>
      <c r="BI15" s="621"/>
      <c r="BJ15" s="621"/>
      <c r="BK15" s="621"/>
      <c r="BL15" s="621"/>
      <c r="BM15" s="621"/>
      <c r="BN15" s="622"/>
      <c r="BO15" s="673">
        <v>3.4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6839195</v>
      </c>
      <c r="CS15" s="621"/>
      <c r="CT15" s="621"/>
      <c r="CU15" s="621"/>
      <c r="CV15" s="621"/>
      <c r="CW15" s="621"/>
      <c r="CX15" s="621"/>
      <c r="CY15" s="622"/>
      <c r="CZ15" s="673">
        <v>11.1</v>
      </c>
      <c r="DA15" s="673"/>
      <c r="DB15" s="673"/>
      <c r="DC15" s="673"/>
      <c r="DD15" s="626">
        <v>929633</v>
      </c>
      <c r="DE15" s="621"/>
      <c r="DF15" s="621"/>
      <c r="DG15" s="621"/>
      <c r="DH15" s="621"/>
      <c r="DI15" s="621"/>
      <c r="DJ15" s="621"/>
      <c r="DK15" s="621"/>
      <c r="DL15" s="621"/>
      <c r="DM15" s="621"/>
      <c r="DN15" s="621"/>
      <c r="DO15" s="621"/>
      <c r="DP15" s="622"/>
      <c r="DQ15" s="626">
        <v>4966052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3245488</v>
      </c>
      <c r="S16" s="621"/>
      <c r="T16" s="621"/>
      <c r="U16" s="621"/>
      <c r="V16" s="621"/>
      <c r="W16" s="621"/>
      <c r="X16" s="621"/>
      <c r="Y16" s="622"/>
      <c r="Z16" s="673">
        <v>5.0999999999999996</v>
      </c>
      <c r="AA16" s="673"/>
      <c r="AB16" s="673"/>
      <c r="AC16" s="673"/>
      <c r="AD16" s="674">
        <v>1624705</v>
      </c>
      <c r="AE16" s="674"/>
      <c r="AF16" s="674"/>
      <c r="AG16" s="674"/>
      <c r="AH16" s="674"/>
      <c r="AI16" s="674"/>
      <c r="AJ16" s="674"/>
      <c r="AK16" s="674"/>
      <c r="AL16" s="643">
        <v>5.3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2331614</v>
      </c>
      <c r="CS16" s="621"/>
      <c r="CT16" s="621"/>
      <c r="CU16" s="621"/>
      <c r="CV16" s="621"/>
      <c r="CW16" s="621"/>
      <c r="CX16" s="621"/>
      <c r="CY16" s="622"/>
      <c r="CZ16" s="673">
        <v>3.8</v>
      </c>
      <c r="DA16" s="673"/>
      <c r="DB16" s="673"/>
      <c r="DC16" s="673"/>
      <c r="DD16" s="626" t="s">
        <v>112</v>
      </c>
      <c r="DE16" s="621"/>
      <c r="DF16" s="621"/>
      <c r="DG16" s="621"/>
      <c r="DH16" s="621"/>
      <c r="DI16" s="621"/>
      <c r="DJ16" s="621"/>
      <c r="DK16" s="621"/>
      <c r="DL16" s="621"/>
      <c r="DM16" s="621"/>
      <c r="DN16" s="621"/>
      <c r="DO16" s="621"/>
      <c r="DP16" s="622"/>
      <c r="DQ16" s="626">
        <v>2024227</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1624705</v>
      </c>
      <c r="S17" s="621"/>
      <c r="T17" s="621"/>
      <c r="U17" s="621"/>
      <c r="V17" s="621"/>
      <c r="W17" s="621"/>
      <c r="X17" s="621"/>
      <c r="Y17" s="622"/>
      <c r="Z17" s="673">
        <v>2.6</v>
      </c>
      <c r="AA17" s="673"/>
      <c r="AB17" s="673"/>
      <c r="AC17" s="673"/>
      <c r="AD17" s="674">
        <v>1624705</v>
      </c>
      <c r="AE17" s="674"/>
      <c r="AF17" s="674"/>
      <c r="AG17" s="674"/>
      <c r="AH17" s="674"/>
      <c r="AI17" s="674"/>
      <c r="AJ17" s="674"/>
      <c r="AK17" s="674"/>
      <c r="AL17" s="643">
        <v>5.3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3725784</v>
      </c>
      <c r="CS17" s="621"/>
      <c r="CT17" s="621"/>
      <c r="CU17" s="621"/>
      <c r="CV17" s="621"/>
      <c r="CW17" s="621"/>
      <c r="CX17" s="621"/>
      <c r="CY17" s="622"/>
      <c r="CZ17" s="673">
        <v>6.1</v>
      </c>
      <c r="DA17" s="673"/>
      <c r="DB17" s="673"/>
      <c r="DC17" s="673"/>
      <c r="DD17" s="626" t="s">
        <v>112</v>
      </c>
      <c r="DE17" s="621"/>
      <c r="DF17" s="621"/>
      <c r="DG17" s="621"/>
      <c r="DH17" s="621"/>
      <c r="DI17" s="621"/>
      <c r="DJ17" s="621"/>
      <c r="DK17" s="621"/>
      <c r="DL17" s="621"/>
      <c r="DM17" s="621"/>
      <c r="DN17" s="621"/>
      <c r="DO17" s="621"/>
      <c r="DP17" s="622"/>
      <c r="DQ17" s="626">
        <v>3710241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128482</v>
      </c>
      <c r="S18" s="621"/>
      <c r="T18" s="621"/>
      <c r="U18" s="621"/>
      <c r="V18" s="621"/>
      <c r="W18" s="621"/>
      <c r="X18" s="621"/>
      <c r="Y18" s="622"/>
      <c r="Z18" s="673">
        <v>0.2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1492301</v>
      </c>
      <c r="S19" s="621"/>
      <c r="T19" s="621"/>
      <c r="U19" s="621"/>
      <c r="V19" s="621"/>
      <c r="W19" s="621"/>
      <c r="X19" s="621"/>
      <c r="Y19" s="622"/>
      <c r="Z19" s="673">
        <v>2.2999999999999998</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2139874</v>
      </c>
      <c r="BH19" s="621"/>
      <c r="BI19" s="621"/>
      <c r="BJ19" s="621"/>
      <c r="BK19" s="621"/>
      <c r="BL19" s="621"/>
      <c r="BM19" s="621"/>
      <c r="BN19" s="622"/>
      <c r="BO19" s="673">
        <v>7.7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34084412</v>
      </c>
      <c r="S20" s="621"/>
      <c r="T20" s="621"/>
      <c r="U20" s="621"/>
      <c r="V20" s="621"/>
      <c r="W20" s="621"/>
      <c r="X20" s="621"/>
      <c r="Y20" s="622"/>
      <c r="Z20" s="673">
        <v>53.5</v>
      </c>
      <c r="AA20" s="673"/>
      <c r="AB20" s="673"/>
      <c r="AC20" s="673"/>
      <c r="AD20" s="674">
        <v>30323755</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2139874</v>
      </c>
      <c r="BH20" s="621"/>
      <c r="BI20" s="621"/>
      <c r="BJ20" s="621"/>
      <c r="BK20" s="621"/>
      <c r="BL20" s="621"/>
      <c r="BM20" s="621"/>
      <c r="BN20" s="622"/>
      <c r="BO20" s="673">
        <v>7.7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61367941</v>
      </c>
      <c r="CS20" s="621"/>
      <c r="CT20" s="621"/>
      <c r="CU20" s="621"/>
      <c r="CV20" s="621"/>
      <c r="CW20" s="621"/>
      <c r="CX20" s="621"/>
      <c r="CY20" s="622"/>
      <c r="CZ20" s="673">
        <v>100</v>
      </c>
      <c r="DA20" s="673"/>
      <c r="DB20" s="673"/>
      <c r="DC20" s="673"/>
      <c r="DD20" s="626">
        <v>9830117</v>
      </c>
      <c r="DE20" s="621"/>
      <c r="DF20" s="621"/>
      <c r="DG20" s="621"/>
      <c r="DH20" s="621"/>
      <c r="DI20" s="621"/>
      <c r="DJ20" s="621"/>
      <c r="DK20" s="621"/>
      <c r="DL20" s="621"/>
      <c r="DM20" s="621"/>
      <c r="DN20" s="621"/>
      <c r="DO20" s="621"/>
      <c r="DP20" s="622"/>
      <c r="DQ20" s="626">
        <v>36462369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17939</v>
      </c>
      <c r="S21" s="621"/>
      <c r="T21" s="621"/>
      <c r="U21" s="621"/>
      <c r="V21" s="621"/>
      <c r="W21" s="621"/>
      <c r="X21" s="621"/>
      <c r="Y21" s="622"/>
      <c r="Z21" s="673">
        <v>0</v>
      </c>
      <c r="AA21" s="673"/>
      <c r="AB21" s="673"/>
      <c r="AC21" s="673"/>
      <c r="AD21" s="674">
        <v>17939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234206</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1382398</v>
      </c>
      <c r="S23" s="621"/>
      <c r="T23" s="621"/>
      <c r="U23" s="621"/>
      <c r="V23" s="621"/>
      <c r="W23" s="621"/>
      <c r="X23" s="621"/>
      <c r="Y23" s="622"/>
      <c r="Z23" s="673">
        <v>2.2000000000000002</v>
      </c>
      <c r="AA23" s="673"/>
      <c r="AB23" s="673"/>
      <c r="AC23" s="673"/>
      <c r="AD23" s="674">
        <v>91499</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2139874</v>
      </c>
      <c r="BH23" s="621"/>
      <c r="BI23" s="621"/>
      <c r="BJ23" s="621"/>
      <c r="BK23" s="621"/>
      <c r="BL23" s="621"/>
      <c r="BM23" s="621"/>
      <c r="BN23" s="622"/>
      <c r="BO23" s="673">
        <v>7.7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685071</v>
      </c>
      <c r="S24" s="621"/>
      <c r="T24" s="621"/>
      <c r="U24" s="621"/>
      <c r="V24" s="621"/>
      <c r="W24" s="621"/>
      <c r="X24" s="621"/>
      <c r="Y24" s="622"/>
      <c r="Z24" s="673">
        <v>1.1000000000000001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26491941</v>
      </c>
      <c r="CS24" s="671"/>
      <c r="CT24" s="671"/>
      <c r="CU24" s="671"/>
      <c r="CV24" s="671"/>
      <c r="CW24" s="671"/>
      <c r="CX24" s="671"/>
      <c r="CY24" s="718"/>
      <c r="CZ24" s="722">
        <v>43.2</v>
      </c>
      <c r="DA24" s="723"/>
      <c r="DB24" s="723"/>
      <c r="DC24" s="724"/>
      <c r="DD24" s="717">
        <v>17198424</v>
      </c>
      <c r="DE24" s="671"/>
      <c r="DF24" s="671"/>
      <c r="DG24" s="671"/>
      <c r="DH24" s="671"/>
      <c r="DI24" s="671"/>
      <c r="DJ24" s="671"/>
      <c r="DK24" s="718"/>
      <c r="DL24" s="717">
        <v>17007505</v>
      </c>
      <c r="DM24" s="671"/>
      <c r="DN24" s="671"/>
      <c r="DO24" s="671"/>
      <c r="DP24" s="671"/>
      <c r="DQ24" s="671"/>
      <c r="DR24" s="671"/>
      <c r="DS24" s="671"/>
      <c r="DT24" s="671"/>
      <c r="DU24" s="671"/>
      <c r="DV24" s="718"/>
      <c r="DW24" s="719">
        <v>53.2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7366051</v>
      </c>
      <c r="S25" s="621"/>
      <c r="T25" s="621"/>
      <c r="U25" s="621"/>
      <c r="V25" s="621"/>
      <c r="W25" s="621"/>
      <c r="X25" s="621"/>
      <c r="Y25" s="622"/>
      <c r="Z25" s="673">
        <v>11.6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11183791</v>
      </c>
      <c r="CS25" s="639"/>
      <c r="CT25" s="639"/>
      <c r="CU25" s="639"/>
      <c r="CV25" s="639"/>
      <c r="CW25" s="639"/>
      <c r="CX25" s="639"/>
      <c r="CY25" s="640"/>
      <c r="CZ25" s="623">
        <v>18.2</v>
      </c>
      <c r="DA25" s="641"/>
      <c r="DB25" s="641"/>
      <c r="DC25" s="642"/>
      <c r="DD25" s="626">
        <v>9835538</v>
      </c>
      <c r="DE25" s="639"/>
      <c r="DF25" s="639"/>
      <c r="DG25" s="639"/>
      <c r="DH25" s="639"/>
      <c r="DI25" s="639"/>
      <c r="DJ25" s="639"/>
      <c r="DK25" s="640"/>
      <c r="DL25" s="626">
        <v>9664335</v>
      </c>
      <c r="DM25" s="639"/>
      <c r="DN25" s="639"/>
      <c r="DO25" s="639"/>
      <c r="DP25" s="639"/>
      <c r="DQ25" s="639"/>
      <c r="DR25" s="639"/>
      <c r="DS25" s="639"/>
      <c r="DT25" s="639"/>
      <c r="DU25" s="639"/>
      <c r="DV25" s="640"/>
      <c r="DW25" s="643">
        <v>30.2</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8270463</v>
      </c>
      <c r="CS26" s="621"/>
      <c r="CT26" s="621"/>
      <c r="CU26" s="621"/>
      <c r="CV26" s="621"/>
      <c r="CW26" s="621"/>
      <c r="CX26" s="621"/>
      <c r="CY26" s="622"/>
      <c r="CZ26" s="623">
        <v>13.5</v>
      </c>
      <c r="DA26" s="641"/>
      <c r="DB26" s="641"/>
      <c r="DC26" s="642"/>
      <c r="DD26" s="626">
        <v>6943748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2959553</v>
      </c>
      <c r="S27" s="621"/>
      <c r="T27" s="621"/>
      <c r="U27" s="621"/>
      <c r="V27" s="621"/>
      <c r="W27" s="621"/>
      <c r="X27" s="621"/>
      <c r="Y27" s="622"/>
      <c r="Z27" s="673">
        <v>4.5999999999999996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27631512</v>
      </c>
      <c r="BH27" s="621"/>
      <c r="BI27" s="621"/>
      <c r="BJ27" s="621"/>
      <c r="BK27" s="621"/>
      <c r="BL27" s="621"/>
      <c r="BM27" s="621"/>
      <c r="BN27" s="622"/>
      <c r="BO27" s="673">
        <v>100</v>
      </c>
      <c r="BP27" s="673"/>
      <c r="BQ27" s="673"/>
      <c r="BR27" s="673"/>
      <c r="BS27" s="626">
        <v>300045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11585564</v>
      </c>
      <c r="CS27" s="639"/>
      <c r="CT27" s="639"/>
      <c r="CU27" s="639"/>
      <c r="CV27" s="639"/>
      <c r="CW27" s="639"/>
      <c r="CX27" s="639"/>
      <c r="CY27" s="640"/>
      <c r="CZ27" s="623">
        <v>18.899999999999999</v>
      </c>
      <c r="DA27" s="641"/>
      <c r="DB27" s="641"/>
      <c r="DC27" s="642"/>
      <c r="DD27" s="626">
        <v>3655843</v>
      </c>
      <c r="DE27" s="639"/>
      <c r="DF27" s="639"/>
      <c r="DG27" s="639"/>
      <c r="DH27" s="639"/>
      <c r="DI27" s="639"/>
      <c r="DJ27" s="639"/>
      <c r="DK27" s="640"/>
      <c r="DL27" s="626">
        <v>3636527</v>
      </c>
      <c r="DM27" s="639"/>
      <c r="DN27" s="639"/>
      <c r="DO27" s="639"/>
      <c r="DP27" s="639"/>
      <c r="DQ27" s="639"/>
      <c r="DR27" s="639"/>
      <c r="DS27" s="639"/>
      <c r="DT27" s="639"/>
      <c r="DU27" s="639"/>
      <c r="DV27" s="640"/>
      <c r="DW27" s="643">
        <v>11.4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3181294</v>
      </c>
      <c r="S28" s="621"/>
      <c r="T28" s="621"/>
      <c r="U28" s="621"/>
      <c r="V28" s="621"/>
      <c r="W28" s="621"/>
      <c r="X28" s="621"/>
      <c r="Y28" s="622"/>
      <c r="Z28" s="673">
        <v>5</v>
      </c>
      <c r="AA28" s="673"/>
      <c r="AB28" s="673"/>
      <c r="AC28" s="673"/>
      <c r="AD28" s="674">
        <v>20834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3722586</v>
      </c>
      <c r="CS28" s="621"/>
      <c r="CT28" s="621"/>
      <c r="CU28" s="621"/>
      <c r="CV28" s="621"/>
      <c r="CW28" s="621"/>
      <c r="CX28" s="621"/>
      <c r="CY28" s="622"/>
      <c r="CZ28" s="623">
        <v>6.1</v>
      </c>
      <c r="DA28" s="641"/>
      <c r="DB28" s="641"/>
      <c r="DC28" s="642"/>
      <c r="DD28" s="626">
        <v>3707043</v>
      </c>
      <c r="DE28" s="621"/>
      <c r="DF28" s="621"/>
      <c r="DG28" s="621"/>
      <c r="DH28" s="621"/>
      <c r="DI28" s="621"/>
      <c r="DJ28" s="621"/>
      <c r="DK28" s="622"/>
      <c r="DL28" s="626">
        <v>3706643</v>
      </c>
      <c r="DM28" s="621"/>
      <c r="DN28" s="621"/>
      <c r="DO28" s="621"/>
      <c r="DP28" s="621"/>
      <c r="DQ28" s="621"/>
      <c r="DR28" s="621"/>
      <c r="DS28" s="621"/>
      <c r="DT28" s="621"/>
      <c r="DU28" s="621"/>
      <c r="DV28" s="622"/>
      <c r="DW28" s="643">
        <v>11.6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5507</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3721693</v>
      </c>
      <c r="CS29" s="639"/>
      <c r="CT29" s="639"/>
      <c r="CU29" s="639"/>
      <c r="CV29" s="639"/>
      <c r="CW29" s="639"/>
      <c r="CX29" s="639"/>
      <c r="CY29" s="640"/>
      <c r="CZ29" s="623">
        <v>6.1</v>
      </c>
      <c r="DA29" s="641"/>
      <c r="DB29" s="641"/>
      <c r="DC29" s="642"/>
      <c r="DD29" s="626">
        <v>3706150</v>
      </c>
      <c r="DE29" s="639"/>
      <c r="DF29" s="639"/>
      <c r="DG29" s="639"/>
      <c r="DH29" s="639"/>
      <c r="DI29" s="639"/>
      <c r="DJ29" s="639"/>
      <c r="DK29" s="640"/>
      <c r="DL29" s="626">
        <v>3705750</v>
      </c>
      <c r="DM29" s="639"/>
      <c r="DN29" s="639"/>
      <c r="DO29" s="639"/>
      <c r="DP29" s="639"/>
      <c r="DQ29" s="639"/>
      <c r="DR29" s="639"/>
      <c r="DS29" s="639"/>
      <c r="DT29" s="639"/>
      <c r="DU29" s="639"/>
      <c r="DV29" s="640"/>
      <c r="DW29" s="643">
        <v>11.6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2648610</v>
      </c>
      <c r="S30" s="621"/>
      <c r="T30" s="621"/>
      <c r="U30" s="621"/>
      <c r="V30" s="621"/>
      <c r="W30" s="621"/>
      <c r="X30" s="621"/>
      <c r="Y30" s="622"/>
      <c r="Z30" s="673">
        <v>4.2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94.8</v>
      </c>
      <c r="BN30" s="687"/>
      <c r="BO30" s="687"/>
      <c r="BP30" s="687"/>
      <c r="BQ30" s="689"/>
      <c r="BR30" s="686">
        <v>98.8</v>
      </c>
      <c r="BS30" s="687"/>
      <c r="BT30" s="687"/>
      <c r="BU30" s="687"/>
      <c r="BV30" s="687"/>
      <c r="BW30" s="687"/>
      <c r="BX30" s="688">
        <v>94</v>
      </c>
      <c r="BY30" s="687"/>
      <c r="BZ30" s="687"/>
      <c r="CA30" s="687"/>
      <c r="CB30" s="689"/>
      <c r="CD30" s="692"/>
      <c r="CE30" s="693"/>
      <c r="CF30" s="657" t="s">
        <v>293</v>
      </c>
      <c r="CG30" s="654"/>
      <c r="CH30" s="654"/>
      <c r="CI30" s="654"/>
      <c r="CJ30" s="654"/>
      <c r="CK30" s="654"/>
      <c r="CL30" s="654"/>
      <c r="CM30" s="654"/>
      <c r="CN30" s="654"/>
      <c r="CO30" s="654"/>
      <c r="CP30" s="654"/>
      <c r="CQ30" s="655"/>
      <c r="CR30" s="620">
        <v>3401362</v>
      </c>
      <c r="CS30" s="621"/>
      <c r="CT30" s="621"/>
      <c r="CU30" s="621"/>
      <c r="CV30" s="621"/>
      <c r="CW30" s="621"/>
      <c r="CX30" s="621"/>
      <c r="CY30" s="622"/>
      <c r="CZ30" s="623">
        <v>5.5</v>
      </c>
      <c r="DA30" s="641"/>
      <c r="DB30" s="641"/>
      <c r="DC30" s="642"/>
      <c r="DD30" s="626">
        <v>3389308</v>
      </c>
      <c r="DE30" s="621"/>
      <c r="DF30" s="621"/>
      <c r="DG30" s="621"/>
      <c r="DH30" s="621"/>
      <c r="DI30" s="621"/>
      <c r="DJ30" s="621"/>
      <c r="DK30" s="622"/>
      <c r="DL30" s="626">
        <v>3388908</v>
      </c>
      <c r="DM30" s="621"/>
      <c r="DN30" s="621"/>
      <c r="DO30" s="621"/>
      <c r="DP30" s="621"/>
      <c r="DQ30" s="621"/>
      <c r="DR30" s="621"/>
      <c r="DS30" s="621"/>
      <c r="DT30" s="621"/>
      <c r="DU30" s="621"/>
      <c r="DV30" s="622"/>
      <c r="DW30" s="643">
        <v>10.6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2326160</v>
      </c>
      <c r="S31" s="621"/>
      <c r="T31" s="621"/>
      <c r="U31" s="621"/>
      <c r="V31" s="621"/>
      <c r="W31" s="621"/>
      <c r="X31" s="621"/>
      <c r="Y31" s="622"/>
      <c r="Z31" s="673">
        <v>3.7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93.3</v>
      </c>
      <c r="BN31" s="685"/>
      <c r="BO31" s="685"/>
      <c r="BP31" s="685"/>
      <c r="BQ31" s="649"/>
      <c r="BR31" s="684">
        <v>98.5</v>
      </c>
      <c r="BS31" s="639"/>
      <c r="BT31" s="639"/>
      <c r="BU31" s="639"/>
      <c r="BV31" s="639"/>
      <c r="BW31" s="639"/>
      <c r="BX31" s="675">
        <v>92.6</v>
      </c>
      <c r="BY31" s="685"/>
      <c r="BZ31" s="685"/>
      <c r="CA31" s="685"/>
      <c r="CB31" s="649"/>
      <c r="CD31" s="692"/>
      <c r="CE31" s="693"/>
      <c r="CF31" s="657" t="s">
        <v>297</v>
      </c>
      <c r="CG31" s="654"/>
      <c r="CH31" s="654"/>
      <c r="CI31" s="654"/>
      <c r="CJ31" s="654"/>
      <c r="CK31" s="654"/>
      <c r="CL31" s="654"/>
      <c r="CM31" s="654"/>
      <c r="CN31" s="654"/>
      <c r="CO31" s="654"/>
      <c r="CP31" s="654"/>
      <c r="CQ31" s="655"/>
      <c r="CR31" s="620">
        <v>320331</v>
      </c>
      <c r="CS31" s="639"/>
      <c r="CT31" s="639"/>
      <c r="CU31" s="639"/>
      <c r="CV31" s="639"/>
      <c r="CW31" s="639"/>
      <c r="CX31" s="639"/>
      <c r="CY31" s="640"/>
      <c r="CZ31" s="623">
        <v>0.5</v>
      </c>
      <c r="DA31" s="641"/>
      <c r="DB31" s="641"/>
      <c r="DC31" s="642"/>
      <c r="DD31" s="626">
        <v>316842</v>
      </c>
      <c r="DE31" s="639"/>
      <c r="DF31" s="639"/>
      <c r="DG31" s="639"/>
      <c r="DH31" s="639"/>
      <c r="DI31" s="639"/>
      <c r="DJ31" s="639"/>
      <c r="DK31" s="640"/>
      <c r="DL31" s="626">
        <v>316842</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1987241</v>
      </c>
      <c r="S32" s="621"/>
      <c r="T32" s="621"/>
      <c r="U32" s="621"/>
      <c r="V32" s="621"/>
      <c r="W32" s="621"/>
      <c r="X32" s="621"/>
      <c r="Y32" s="622"/>
      <c r="Z32" s="673">
        <v>3.1</v>
      </c>
      <c r="AA32" s="673"/>
      <c r="AB32" s="673"/>
      <c r="AC32" s="673"/>
      <c r="AD32" s="674">
        <v>34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96.5</v>
      </c>
      <c r="BN32" s="605"/>
      <c r="BO32" s="605"/>
      <c r="BP32" s="605"/>
      <c r="BQ32" s="662"/>
      <c r="BR32" s="683">
        <v>99.1</v>
      </c>
      <c r="BS32" s="605"/>
      <c r="BT32" s="605"/>
      <c r="BU32" s="605"/>
      <c r="BV32" s="605"/>
      <c r="BW32" s="605"/>
      <c r="BX32" s="668">
        <v>95.4</v>
      </c>
      <c r="BY32" s="605"/>
      <c r="BZ32" s="605"/>
      <c r="CA32" s="605"/>
      <c r="CB32" s="662"/>
      <c r="CD32" s="694"/>
      <c r="CE32" s="695"/>
      <c r="CF32" s="657" t="s">
        <v>300</v>
      </c>
      <c r="CG32" s="654"/>
      <c r="CH32" s="654"/>
      <c r="CI32" s="654"/>
      <c r="CJ32" s="654"/>
      <c r="CK32" s="654"/>
      <c r="CL32" s="654"/>
      <c r="CM32" s="654"/>
      <c r="CN32" s="654"/>
      <c r="CO32" s="654"/>
      <c r="CP32" s="654"/>
      <c r="CQ32" s="655"/>
      <c r="CR32" s="620">
        <v>893</v>
      </c>
      <c r="CS32" s="621"/>
      <c r="CT32" s="621"/>
      <c r="CU32" s="621"/>
      <c r="CV32" s="621"/>
      <c r="CW32" s="621"/>
      <c r="CX32" s="621"/>
      <c r="CY32" s="622"/>
      <c r="CZ32" s="623">
        <v>0</v>
      </c>
      <c r="DA32" s="641"/>
      <c r="DB32" s="641"/>
      <c r="DC32" s="642"/>
      <c r="DD32" s="626">
        <v>893</v>
      </c>
      <c r="DE32" s="621"/>
      <c r="DF32" s="621"/>
      <c r="DG32" s="621"/>
      <c r="DH32" s="621"/>
      <c r="DI32" s="621"/>
      <c r="DJ32" s="621"/>
      <c r="DK32" s="622"/>
      <c r="DL32" s="626">
        <v>893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6772557</v>
      </c>
      <c r="S33" s="621"/>
      <c r="T33" s="621"/>
      <c r="U33" s="621"/>
      <c r="V33" s="621"/>
      <c r="W33" s="621"/>
      <c r="X33" s="621"/>
      <c r="Y33" s="622"/>
      <c r="Z33" s="673">
        <v>10.6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22714269</v>
      </c>
      <c r="CS33" s="639"/>
      <c r="CT33" s="639"/>
      <c r="CU33" s="639"/>
      <c r="CV33" s="639"/>
      <c r="CW33" s="639"/>
      <c r="CX33" s="639"/>
      <c r="CY33" s="640"/>
      <c r="CZ33" s="623">
        <v>37</v>
      </c>
      <c r="DA33" s="641"/>
      <c r="DB33" s="641"/>
      <c r="DC33" s="642"/>
      <c r="DD33" s="626">
        <v>15036604</v>
      </c>
      <c r="DE33" s="639"/>
      <c r="DF33" s="639"/>
      <c r="DG33" s="639"/>
      <c r="DH33" s="639"/>
      <c r="DI33" s="639"/>
      <c r="DJ33" s="639"/>
      <c r="DK33" s="640"/>
      <c r="DL33" s="626">
        <v>12715389</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10762640</v>
      </c>
      <c r="CS34" s="621"/>
      <c r="CT34" s="621"/>
      <c r="CU34" s="621"/>
      <c r="CV34" s="621"/>
      <c r="CW34" s="621"/>
      <c r="CX34" s="621"/>
      <c r="CY34" s="622"/>
      <c r="CZ34" s="623">
        <v>17.5</v>
      </c>
      <c r="DA34" s="641"/>
      <c r="DB34" s="641"/>
      <c r="DC34" s="642"/>
      <c r="DD34" s="626">
        <v>8298297</v>
      </c>
      <c r="DE34" s="621"/>
      <c r="DF34" s="621"/>
      <c r="DG34" s="621"/>
      <c r="DH34" s="621"/>
      <c r="DI34" s="621"/>
      <c r="DJ34" s="621"/>
      <c r="DK34" s="622"/>
      <c r="DL34" s="626">
        <v>7527229</v>
      </c>
      <c r="DM34" s="621"/>
      <c r="DN34" s="621"/>
      <c r="DO34" s="621"/>
      <c r="DP34" s="621"/>
      <c r="DQ34" s="621"/>
      <c r="DR34" s="621"/>
      <c r="DS34" s="621"/>
      <c r="DT34" s="621"/>
      <c r="DU34" s="621"/>
      <c r="DV34" s="622"/>
      <c r="DW34" s="643">
        <v>23.5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1530857</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5616343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68184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127030</v>
      </c>
      <c r="CS35" s="639"/>
      <c r="CT35" s="639"/>
      <c r="CU35" s="639"/>
      <c r="CV35" s="639"/>
      <c r="CW35" s="639"/>
      <c r="CX35" s="639"/>
      <c r="CY35" s="640"/>
      <c r="CZ35" s="623">
        <v>0.2</v>
      </c>
      <c r="DA35" s="641"/>
      <c r="DB35" s="641"/>
      <c r="DC35" s="642"/>
      <c r="DD35" s="626">
        <v>88089</v>
      </c>
      <c r="DE35" s="639"/>
      <c r="DF35" s="639"/>
      <c r="DG35" s="639"/>
      <c r="DH35" s="639"/>
      <c r="DI35" s="639"/>
      <c r="DJ35" s="639"/>
      <c r="DK35" s="640"/>
      <c r="DL35" s="626">
        <v>88089</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63650999</v>
      </c>
      <c r="S36" s="661"/>
      <c r="T36" s="661"/>
      <c r="U36" s="661"/>
      <c r="V36" s="661"/>
      <c r="W36" s="661"/>
      <c r="X36" s="661"/>
      <c r="Y36" s="664"/>
      <c r="Z36" s="665">
        <v>100</v>
      </c>
      <c r="AA36" s="665"/>
      <c r="AB36" s="665"/>
      <c r="AC36" s="665"/>
      <c r="AD36" s="666">
        <v>30454061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1693800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-462983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2189233</v>
      </c>
      <c r="CS36" s="621"/>
      <c r="CT36" s="621"/>
      <c r="CU36" s="621"/>
      <c r="CV36" s="621"/>
      <c r="CW36" s="621"/>
      <c r="CX36" s="621"/>
      <c r="CY36" s="622"/>
      <c r="CZ36" s="623">
        <v>3.6</v>
      </c>
      <c r="DA36" s="641"/>
      <c r="DB36" s="641"/>
      <c r="DC36" s="642"/>
      <c r="DD36" s="626">
        <v>1474701</v>
      </c>
      <c r="DE36" s="621"/>
      <c r="DF36" s="621"/>
      <c r="DG36" s="621"/>
      <c r="DH36" s="621"/>
      <c r="DI36" s="621"/>
      <c r="DJ36" s="621"/>
      <c r="DK36" s="622"/>
      <c r="DL36" s="626">
        <v>1082467</v>
      </c>
      <c r="DM36" s="621"/>
      <c r="DN36" s="621"/>
      <c r="DO36" s="621"/>
      <c r="DP36" s="621"/>
      <c r="DQ36" s="621"/>
      <c r="DR36" s="621"/>
      <c r="DS36" s="621"/>
      <c r="DT36" s="621"/>
      <c r="DU36" s="621"/>
      <c r="DV36" s="622"/>
      <c r="DW36" s="643">
        <v>3.4</v>
      </c>
      <c r="DX36" s="644"/>
      <c r="DY36" s="644"/>
      <c r="DZ36" s="644"/>
      <c r="EA36" s="644"/>
      <c r="EB36" s="644"/>
      <c r="EC36" s="645"/>
    </row>
    <row r="37" spans="2:133" ht="11.25" customHeight="1">
      <c r="AQ37" s="646" t="s">
        <v>315</v>
      </c>
      <c r="AR37" s="647"/>
      <c r="AS37" s="647"/>
      <c r="AT37" s="647"/>
      <c r="AU37" s="647"/>
      <c r="AV37" s="647"/>
      <c r="AW37" s="647"/>
      <c r="AX37" s="647"/>
      <c r="AY37" s="648"/>
      <c r="AZ37" s="620">
        <v>4424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21933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240816</v>
      </c>
      <c r="CS37" s="639"/>
      <c r="CT37" s="639"/>
      <c r="CU37" s="639"/>
      <c r="CV37" s="639"/>
      <c r="CW37" s="639"/>
      <c r="CX37" s="639"/>
      <c r="CY37" s="640"/>
      <c r="CZ37" s="623">
        <v>0.4</v>
      </c>
      <c r="DA37" s="641"/>
      <c r="DB37" s="641"/>
      <c r="DC37" s="642"/>
      <c r="DD37" s="626">
        <v>107329</v>
      </c>
      <c r="DE37" s="639"/>
      <c r="DF37" s="639"/>
      <c r="DG37" s="639"/>
      <c r="DH37" s="639"/>
      <c r="DI37" s="639"/>
      <c r="DJ37" s="639"/>
      <c r="DK37" s="640"/>
      <c r="DL37" s="626">
        <v>96818</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318</v>
      </c>
      <c r="AR38" s="647"/>
      <c r="AS38" s="647"/>
      <c r="AT38" s="647"/>
      <c r="AU38" s="647"/>
      <c r="AV38" s="647"/>
      <c r="AW38" s="647"/>
      <c r="AX38" s="647"/>
      <c r="AY38" s="648"/>
      <c r="AZ38" s="620">
        <v>783</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34011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5611919</v>
      </c>
      <c r="CS38" s="621"/>
      <c r="CT38" s="621"/>
      <c r="CU38" s="621"/>
      <c r="CV38" s="621"/>
      <c r="CW38" s="621"/>
      <c r="CX38" s="621"/>
      <c r="CY38" s="622"/>
      <c r="CZ38" s="623">
        <v>9.1</v>
      </c>
      <c r="DA38" s="641"/>
      <c r="DB38" s="641"/>
      <c r="DC38" s="642"/>
      <c r="DD38" s="626">
        <v>5073911</v>
      </c>
      <c r="DE38" s="621"/>
      <c r="DF38" s="621"/>
      <c r="DG38" s="621"/>
      <c r="DH38" s="621"/>
      <c r="DI38" s="621"/>
      <c r="DJ38" s="621"/>
      <c r="DK38" s="622"/>
      <c r="DL38" s="626">
        <v>4017604</v>
      </c>
      <c r="DM38" s="621"/>
      <c r="DN38" s="621"/>
      <c r="DO38" s="621"/>
      <c r="DP38" s="621"/>
      <c r="DQ38" s="621"/>
      <c r="DR38" s="621"/>
      <c r="DS38" s="621"/>
      <c r="DT38" s="621"/>
      <c r="DU38" s="621"/>
      <c r="DV38" s="622"/>
      <c r="DW38" s="643">
        <v>12.6</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3396242</v>
      </c>
      <c r="CS39" s="639"/>
      <c r="CT39" s="639"/>
      <c r="CU39" s="639"/>
      <c r="CV39" s="639"/>
      <c r="CW39" s="639"/>
      <c r="CX39" s="639"/>
      <c r="CY39" s="640"/>
      <c r="CZ39" s="623">
        <v>5.5</v>
      </c>
      <c r="DA39" s="641"/>
      <c r="DB39" s="641"/>
      <c r="DC39" s="642"/>
      <c r="DD39" s="626">
        <v>100001</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1199484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627205</v>
      </c>
      <c r="CS40" s="621"/>
      <c r="CT40" s="621"/>
      <c r="CU40" s="621"/>
      <c r="CV40" s="621"/>
      <c r="CW40" s="621"/>
      <c r="CX40" s="621"/>
      <c r="CY40" s="622"/>
      <c r="CZ40" s="623">
        <v>1</v>
      </c>
      <c r="DA40" s="641"/>
      <c r="DB40" s="641"/>
      <c r="DC40" s="642"/>
      <c r="DD40" s="626">
        <v>1605</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2717852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12161731</v>
      </c>
      <c r="CS42" s="621"/>
      <c r="CT42" s="621"/>
      <c r="CU42" s="621"/>
      <c r="CV42" s="621"/>
      <c r="CW42" s="621"/>
      <c r="CX42" s="621"/>
      <c r="CY42" s="622"/>
      <c r="CZ42" s="623">
        <v>19.8</v>
      </c>
      <c r="DA42" s="624"/>
      <c r="DB42" s="624"/>
      <c r="DC42" s="625"/>
      <c r="DD42" s="626">
        <v>4227341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354226</v>
      </c>
      <c r="CS43" s="639"/>
      <c r="CT43" s="639"/>
      <c r="CU43" s="639"/>
      <c r="CV43" s="639"/>
      <c r="CW43" s="639"/>
      <c r="CX43" s="639"/>
      <c r="CY43" s="640"/>
      <c r="CZ43" s="623">
        <v>0.6</v>
      </c>
      <c r="DA43" s="641"/>
      <c r="DB43" s="641"/>
      <c r="DC43" s="642"/>
      <c r="DD43" s="626">
        <v>344595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9830117</v>
      </c>
      <c r="CS44" s="621"/>
      <c r="CT44" s="621"/>
      <c r="CU44" s="621"/>
      <c r="CV44" s="621"/>
      <c r="CW44" s="621"/>
      <c r="CX44" s="621"/>
      <c r="CY44" s="622"/>
      <c r="CZ44" s="623">
        <v>16</v>
      </c>
      <c r="DA44" s="624"/>
      <c r="DB44" s="624"/>
      <c r="DC44" s="625"/>
      <c r="DD44" s="626">
        <v>2203114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1394474</v>
      </c>
      <c r="CS45" s="639"/>
      <c r="CT45" s="639"/>
      <c r="CU45" s="639"/>
      <c r="CV45" s="639"/>
      <c r="CW45" s="639"/>
      <c r="CX45" s="639"/>
      <c r="CY45" s="640"/>
      <c r="CZ45" s="623">
        <v>2.2999999999999998</v>
      </c>
      <c r="DA45" s="641"/>
      <c r="DB45" s="641"/>
      <c r="DC45" s="642"/>
      <c r="DD45" s="626">
        <v>105557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8401289</v>
      </c>
      <c r="CS46" s="621"/>
      <c r="CT46" s="621"/>
      <c r="CU46" s="621"/>
      <c r="CV46" s="621"/>
      <c r="CW46" s="621"/>
      <c r="CX46" s="621"/>
      <c r="CY46" s="622"/>
      <c r="CZ46" s="623">
        <v>13.7</v>
      </c>
      <c r="DA46" s="624"/>
      <c r="DB46" s="624"/>
      <c r="DC46" s="625"/>
      <c r="DD46" s="626">
        <v>2085603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2331614</v>
      </c>
      <c r="CS47" s="639"/>
      <c r="CT47" s="639"/>
      <c r="CU47" s="639"/>
      <c r="CV47" s="639"/>
      <c r="CW47" s="639"/>
      <c r="CX47" s="639"/>
      <c r="CY47" s="640"/>
      <c r="CZ47" s="623">
        <v>3.8</v>
      </c>
      <c r="DA47" s="641"/>
      <c r="DB47" s="641"/>
      <c r="DC47" s="642"/>
      <c r="DD47" s="626">
        <v>2024227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61367941</v>
      </c>
      <c r="CS49" s="605"/>
      <c r="CT49" s="605"/>
      <c r="CU49" s="605"/>
      <c r="CV49" s="605"/>
      <c r="CW49" s="605"/>
      <c r="CX49" s="605"/>
      <c r="CY49" s="606"/>
      <c r="CZ49" s="607">
        <v>100</v>
      </c>
      <c r="DA49" s="608"/>
      <c r="DB49" s="608"/>
      <c r="DC49" s="609"/>
      <c r="DD49" s="610">
        <v>36462369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64162</v>
      </c>
      <c r="R7" s="1134"/>
      <c r="S7" s="1134"/>
      <c r="T7" s="1134"/>
      <c r="U7" s="1134"/>
      <c r="V7" s="1134">
        <v>61879</v>
      </c>
      <c r="W7" s="1134"/>
      <c r="X7" s="1134"/>
      <c r="Y7" s="1134"/>
      <c r="Z7" s="1134"/>
      <c r="AA7" s="1134">
        <v>2283</v>
      </c>
      <c r="AB7" s="1134"/>
      <c r="AC7" s="1134"/>
      <c r="AD7" s="1134"/>
      <c r="AE7" s="1135"/>
      <c r="AF7" s="1136">
        <v>2215</v>
      </c>
      <c r="AG7" s="1137"/>
      <c r="AH7" s="1137"/>
      <c r="AI7" s="1137"/>
      <c r="AJ7" s="1138"/>
      <c r="AK7" s="1120">
        <v>2949</v>
      </c>
      <c r="AL7" s="1121"/>
      <c r="AM7" s="1121"/>
      <c r="AN7" s="1121"/>
      <c r="AO7" s="1121"/>
      <c r="AP7" s="1121">
        <v>44400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18</v>
      </c>
      <c r="CI7" s="1118"/>
      <c r="CJ7" s="1118"/>
      <c r="CK7" s="1118"/>
      <c r="CL7" s="1119"/>
      <c r="CM7" s="1117">
        <v>1302</v>
      </c>
      <c r="CN7" s="1118"/>
      <c r="CO7" s="1118"/>
      <c r="CP7" s="1118"/>
      <c r="CQ7" s="1119"/>
      <c r="CR7" s="1117">
        <v>101</v>
      </c>
      <c r="CS7" s="1118"/>
      <c r="CT7" s="1118"/>
      <c r="CU7" s="1118"/>
      <c r="CV7" s="1119"/>
      <c r="CW7" s="1117">
        <v>0</v>
      </c>
      <c r="CX7" s="1118"/>
      <c r="CY7" s="1118"/>
      <c r="CZ7" s="1118"/>
      <c r="DA7" s="1119"/>
      <c r="DB7" s="1117">
        <v>2900</v>
      </c>
      <c r="DC7" s="1118"/>
      <c r="DD7" s="1118"/>
      <c r="DE7" s="1118"/>
      <c r="DF7" s="1119"/>
      <c r="DG7" s="1117">
        <v>0</v>
      </c>
      <c r="DH7" s="1118"/>
      <c r="DI7" s="1118"/>
      <c r="DJ7" s="1118"/>
      <c r="DK7" s="1119"/>
      <c r="DL7" s="1117">
        <v>3430</v>
      </c>
      <c r="DM7" s="1118"/>
      <c r="DN7" s="1118"/>
      <c r="DO7" s="1118"/>
      <c r="DP7" s="1119"/>
      <c r="DQ7" s="1117">
        <v>2</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0</v>
      </c>
      <c r="CI8" s="1019"/>
      <c r="CJ8" s="1019"/>
      <c r="CK8" s="1019"/>
      <c r="CL8" s="1020"/>
      <c r="CM8" s="1018">
        <v>78</v>
      </c>
      <c r="CN8" s="1019"/>
      <c r="CO8" s="1019"/>
      <c r="CP8" s="1019"/>
      <c r="CQ8" s="1020"/>
      <c r="CR8" s="1018">
        <v>3</v>
      </c>
      <c r="CS8" s="1019"/>
      <c r="CT8" s="1019"/>
      <c r="CU8" s="1019"/>
      <c r="CV8" s="1020"/>
      <c r="CW8" s="1018">
        <v>9</v>
      </c>
      <c r="CX8" s="1019"/>
      <c r="CY8" s="1019"/>
      <c r="CZ8" s="1019"/>
      <c r="DA8" s="1020"/>
      <c r="DB8" s="1018" t="s">
        <v>543</v>
      </c>
      <c r="DC8" s="1019"/>
      <c r="DD8" s="1019"/>
      <c r="DE8" s="1019"/>
      <c r="DF8" s="1020"/>
      <c r="DG8" s="1018" t="s">
        <v>543</v>
      </c>
      <c r="DH8" s="1019"/>
      <c r="DI8" s="1019"/>
      <c r="DJ8" s="1019"/>
      <c r="DK8" s="1020"/>
      <c r="DL8" s="1018" t="s">
        <v>545</v>
      </c>
      <c r="DM8" s="1019"/>
      <c r="DN8" s="1019"/>
      <c r="DO8" s="1019"/>
      <c r="DP8" s="1020"/>
      <c r="DQ8" s="1018" t="s">
        <v>543</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16</v>
      </c>
      <c r="CI9" s="1019"/>
      <c r="CJ9" s="1019"/>
      <c r="CK9" s="1019"/>
      <c r="CL9" s="1020"/>
      <c r="CM9" s="1018">
        <v>115</v>
      </c>
      <c r="CN9" s="1019"/>
      <c r="CO9" s="1019"/>
      <c r="CP9" s="1019"/>
      <c r="CQ9" s="1020"/>
      <c r="CR9" s="1018">
        <v>2</v>
      </c>
      <c r="CS9" s="1019"/>
      <c r="CT9" s="1019"/>
      <c r="CU9" s="1019"/>
      <c r="CV9" s="1020"/>
      <c r="CW9" s="1018">
        <v>55</v>
      </c>
      <c r="CX9" s="1019"/>
      <c r="CY9" s="1019"/>
      <c r="CZ9" s="1019"/>
      <c r="DA9" s="1020"/>
      <c r="DB9" s="1018" t="s">
        <v>544</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64162</v>
      </c>
      <c r="R23" s="1098"/>
      <c r="S23" s="1098"/>
      <c r="T23" s="1098"/>
      <c r="U23" s="1098"/>
      <c r="V23" s="1098">
        <v>61879</v>
      </c>
      <c r="W23" s="1098"/>
      <c r="X23" s="1098"/>
      <c r="Y23" s="1098"/>
      <c r="Z23" s="1098"/>
      <c r="AA23" s="1098">
        <v>2283</v>
      </c>
      <c r="AB23" s="1098"/>
      <c r="AC23" s="1098"/>
      <c r="AD23" s="1098"/>
      <c r="AE23" s="1099"/>
      <c r="AF23" s="1100">
        <v>2215</v>
      </c>
      <c r="AG23" s="1098"/>
      <c r="AH23" s="1098"/>
      <c r="AI23" s="1098"/>
      <c r="AJ23" s="1101"/>
      <c r="AK23" s="1102"/>
      <c r="AL23" s="1103"/>
      <c r="AM23" s="1103"/>
      <c r="AN23" s="1103"/>
      <c r="AO23" s="1103"/>
      <c r="AP23" s="1098">
        <v>44400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16151</v>
      </c>
      <c r="R28" s="1083"/>
      <c r="S28" s="1083"/>
      <c r="T28" s="1083"/>
      <c r="U28" s="1083"/>
      <c r="V28" s="1083">
        <v>16083</v>
      </c>
      <c r="W28" s="1083"/>
      <c r="X28" s="1083"/>
      <c r="Y28" s="1083"/>
      <c r="Z28" s="1083"/>
      <c r="AA28" s="1083">
        <v>68</v>
      </c>
      <c r="AB28" s="1083"/>
      <c r="AC28" s="1083"/>
      <c r="AD28" s="1083"/>
      <c r="AE28" s="1084"/>
      <c r="AF28" s="1085">
        <v>68</v>
      </c>
      <c r="AG28" s="1083"/>
      <c r="AH28" s="1083"/>
      <c r="AI28" s="1083"/>
      <c r="AJ28" s="1086"/>
      <c r="AK28" s="1087">
        <v>1199</v>
      </c>
      <c r="AL28" s="1075"/>
      <c r="AM28" s="1075"/>
      <c r="AN28" s="1075"/>
      <c r="AO28" s="1075"/>
      <c r="AP28" s="1075" t="s">
        <v>536</v>
      </c>
      <c r="AQ28" s="1075"/>
      <c r="AR28" s="1075"/>
      <c r="AS28" s="1075"/>
      <c r="AT28" s="1075"/>
      <c r="AU28" s="1075" t="s">
        <v>538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9664</v>
      </c>
      <c r="R29" s="1073"/>
      <c r="S29" s="1073"/>
      <c r="T29" s="1073"/>
      <c r="U29" s="1073"/>
      <c r="V29" s="1073">
        <v>9467</v>
      </c>
      <c r="W29" s="1073"/>
      <c r="X29" s="1073"/>
      <c r="Y29" s="1073"/>
      <c r="Z29" s="1073"/>
      <c r="AA29" s="1073">
        <v>197</v>
      </c>
      <c r="AB29" s="1073"/>
      <c r="AC29" s="1073"/>
      <c r="AD29" s="1073"/>
      <c r="AE29" s="1074"/>
      <c r="AF29" s="1048">
        <v>197</v>
      </c>
      <c r="AG29" s="1049"/>
      <c r="AH29" s="1049"/>
      <c r="AI29" s="1049"/>
      <c r="AJ29" s="1050"/>
      <c r="AK29" s="1009">
        <v>1420</v>
      </c>
      <c r="AL29" s="1000"/>
      <c r="AM29" s="1000"/>
      <c r="AN29" s="1000"/>
      <c r="AO29" s="1000"/>
      <c r="AP29" s="1000" t="s">
        <v>537</v>
      </c>
      <c r="AQ29" s="1000"/>
      <c r="AR29" s="1000"/>
      <c r="AS29" s="1000"/>
      <c r="AT29" s="1000"/>
      <c r="AU29" s="1000" t="s">
        <v>537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1763</v>
      </c>
      <c r="R30" s="1073"/>
      <c r="S30" s="1073"/>
      <c r="T30" s="1073"/>
      <c r="U30" s="1073"/>
      <c r="V30" s="1073">
        <v>1759</v>
      </c>
      <c r="W30" s="1073"/>
      <c r="X30" s="1073"/>
      <c r="Y30" s="1073"/>
      <c r="Z30" s="1073"/>
      <c r="AA30" s="1073">
        <v>3</v>
      </c>
      <c r="AB30" s="1073"/>
      <c r="AC30" s="1073"/>
      <c r="AD30" s="1073"/>
      <c r="AE30" s="1074"/>
      <c r="AF30" s="1048">
        <v>3</v>
      </c>
      <c r="AG30" s="1049"/>
      <c r="AH30" s="1049"/>
      <c r="AI30" s="1049"/>
      <c r="AJ30" s="1050"/>
      <c r="AK30" s="1009">
        <v>273</v>
      </c>
      <c r="AL30" s="1000"/>
      <c r="AM30" s="1000"/>
      <c r="AN30" s="1000"/>
      <c r="AO30" s="1000"/>
      <c r="AP30" s="1000" t="s">
        <v>537</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5670</v>
      </c>
      <c r="R31" s="1073"/>
      <c r="S31" s="1073"/>
      <c r="T31" s="1073"/>
      <c r="U31" s="1073"/>
      <c r="V31" s="1073">
        <v>5326</v>
      </c>
      <c r="W31" s="1073"/>
      <c r="X31" s="1073"/>
      <c r="Y31" s="1073"/>
      <c r="Z31" s="1073"/>
      <c r="AA31" s="1073">
        <v>344</v>
      </c>
      <c r="AB31" s="1073"/>
      <c r="AC31" s="1073"/>
      <c r="AD31" s="1073"/>
      <c r="AE31" s="1074"/>
      <c r="AF31" s="1048">
        <v>4455</v>
      </c>
      <c r="AG31" s="1049"/>
      <c r="AH31" s="1049"/>
      <c r="AI31" s="1049"/>
      <c r="AJ31" s="1050"/>
      <c r="AK31" s="1009" t="s">
        <v>556</v>
      </c>
      <c r="AL31" s="1000"/>
      <c r="AM31" s="1000"/>
      <c r="AN31" s="1000"/>
      <c r="AO31" s="1000"/>
      <c r="AP31" s="1000">
        <v>447</v>
      </c>
      <c r="AQ31" s="1000"/>
      <c r="AR31" s="1000"/>
      <c r="AS31" s="1000"/>
      <c r="AT31" s="1000"/>
      <c r="AU31" s="1000">
        <v>0</v>
      </c>
      <c r="AV31" s="1000"/>
      <c r="AW31" s="1000"/>
      <c r="AX31" s="1000"/>
      <c r="AY31" s="1000"/>
      <c r="AZ31" s="1071" t="s">
        <v>539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2244</v>
      </c>
      <c r="R32" s="1073"/>
      <c r="S32" s="1073"/>
      <c r="T32" s="1073"/>
      <c r="U32" s="1073"/>
      <c r="V32" s="1073">
        <v>1840</v>
      </c>
      <c r="W32" s="1073"/>
      <c r="X32" s="1073"/>
      <c r="Y32" s="1073"/>
      <c r="Z32" s="1073"/>
      <c r="AA32" s="1073">
        <v>404</v>
      </c>
      <c r="AB32" s="1073"/>
      <c r="AC32" s="1073"/>
      <c r="AD32" s="1073"/>
      <c r="AE32" s="1074"/>
      <c r="AF32" s="1048">
        <v>5820</v>
      </c>
      <c r="AG32" s="1049"/>
      <c r="AH32" s="1049"/>
      <c r="AI32" s="1049"/>
      <c r="AJ32" s="1050"/>
      <c r="AK32" s="1009" t="s">
        <v>557</v>
      </c>
      <c r="AL32" s="1000"/>
      <c r="AM32" s="1000"/>
      <c r="AN32" s="1000"/>
      <c r="AO32" s="1000"/>
      <c r="AP32" s="1000">
        <v>1089</v>
      </c>
      <c r="AQ32" s="1000"/>
      <c r="AR32" s="1000"/>
      <c r="AS32" s="1000"/>
      <c r="AT32" s="1000"/>
      <c r="AU32" s="1000">
        <v>0</v>
      </c>
      <c r="AV32" s="1000"/>
      <c r="AW32" s="1000"/>
      <c r="AX32" s="1000"/>
      <c r="AY32" s="1000"/>
      <c r="AZ32" s="1071" t="s">
        <v>537</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7417</v>
      </c>
      <c r="R33" s="1073"/>
      <c r="S33" s="1073"/>
      <c r="T33" s="1073"/>
      <c r="U33" s="1073"/>
      <c r="V33" s="1073">
        <v>7417</v>
      </c>
      <c r="W33" s="1073"/>
      <c r="X33" s="1073"/>
      <c r="Y33" s="1073"/>
      <c r="Z33" s="1073"/>
      <c r="AA33" s="1073">
        <v>1</v>
      </c>
      <c r="AB33" s="1073"/>
      <c r="AC33" s="1073"/>
      <c r="AD33" s="1073"/>
      <c r="AE33" s="1074"/>
      <c r="AF33" s="1048">
        <v>0</v>
      </c>
      <c r="AG33" s="1049"/>
      <c r="AH33" s="1049"/>
      <c r="AI33" s="1049"/>
      <c r="AJ33" s="1050"/>
      <c r="AK33" s="1009">
        <v>1694</v>
      </c>
      <c r="AL33" s="1000"/>
      <c r="AM33" s="1000"/>
      <c r="AN33" s="1000"/>
      <c r="AO33" s="1000"/>
      <c r="AP33" s="1000">
        <v>27011</v>
      </c>
      <c r="AQ33" s="1000"/>
      <c r="AR33" s="1000"/>
      <c r="AS33" s="1000"/>
      <c r="AT33" s="1000"/>
      <c r="AU33" s="1000">
        <v>10723</v>
      </c>
      <c r="AV33" s="1000"/>
      <c r="AW33" s="1000"/>
      <c r="AX33" s="1000"/>
      <c r="AY33" s="1000"/>
      <c r="AZ33" s="1071" t="s">
        <v>537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10543</v>
      </c>
      <c r="AG63" s="988"/>
      <c r="AH63" s="988"/>
      <c r="AI63" s="988"/>
      <c r="AJ63" s="1059"/>
      <c r="AK63" s="1060"/>
      <c r="AL63" s="992"/>
      <c r="AM63" s="992"/>
      <c r="AN63" s="992"/>
      <c r="AO63" s="992"/>
      <c r="AP63" s="988">
        <v>28546</v>
      </c>
      <c r="AQ63" s="988"/>
      <c r="AR63" s="988"/>
      <c r="AS63" s="988"/>
      <c r="AT63" s="988"/>
      <c r="AU63" s="988">
        <v>10723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547</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553</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537</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537</v>
      </c>
      <c r="AL71" s="1000"/>
      <c r="AM71" s="1000"/>
      <c r="AN71" s="1000"/>
      <c r="AO71" s="1000"/>
      <c r="AP71" s="1000" t="s">
        <v>537</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558</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537</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554</v>
      </c>
      <c r="C74" s="1004"/>
      <c r="D74" s="1004"/>
      <c r="E74" s="1004"/>
      <c r="F74" s="1004"/>
      <c r="G74" s="1004"/>
      <c r="H74" s="1004"/>
      <c r="I74" s="1004"/>
      <c r="J74" s="1004"/>
      <c r="K74" s="1004"/>
      <c r="L74" s="1004"/>
      <c r="M74" s="1004"/>
      <c r="N74" s="1004"/>
      <c r="O74" s="1004"/>
      <c r="P74" s="1005"/>
      <c r="Q74" s="1006">
        <v>12042</v>
      </c>
      <c r="R74" s="1000"/>
      <c r="S74" s="1000"/>
      <c r="T74" s="1000"/>
      <c r="U74" s="1000"/>
      <c r="V74" s="1000">
        <v>9676</v>
      </c>
      <c r="W74" s="1000"/>
      <c r="X74" s="1000"/>
      <c r="Y74" s="1000"/>
      <c r="Z74" s="1000"/>
      <c r="AA74" s="1000">
        <v>2365</v>
      </c>
      <c r="AB74" s="1000"/>
      <c r="AC74" s="1000"/>
      <c r="AD74" s="1000"/>
      <c r="AE74" s="1000"/>
      <c r="AF74" s="1000">
        <v>11057</v>
      </c>
      <c r="AG74" s="1000"/>
      <c r="AH74" s="1000"/>
      <c r="AI74" s="1000"/>
      <c r="AJ74" s="1000"/>
      <c r="AK74" s="1000">
        <v>43</v>
      </c>
      <c r="AL74" s="1000"/>
      <c r="AM74" s="1000"/>
      <c r="AN74" s="1000"/>
      <c r="AO74" s="1000"/>
      <c r="AP74" s="1000">
        <v>35493</v>
      </c>
      <c r="AQ74" s="1000"/>
      <c r="AR74" s="1000"/>
      <c r="AS74" s="1000"/>
      <c r="AT74" s="1000"/>
      <c r="AU74" s="1000">
        <v>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555</v>
      </c>
      <c r="C75" s="1004"/>
      <c r="D75" s="1004"/>
      <c r="E75" s="1004"/>
      <c r="F75" s="1004"/>
      <c r="G75" s="1004"/>
      <c r="H75" s="1004"/>
      <c r="I75" s="1004"/>
      <c r="J75" s="1004"/>
      <c r="K75" s="1004"/>
      <c r="L75" s="1004"/>
      <c r="M75" s="1004"/>
      <c r="N75" s="1004"/>
      <c r="O75" s="1004"/>
      <c r="P75" s="1005"/>
      <c r="Q75" s="1007">
        <v>4334</v>
      </c>
      <c r="R75" s="1008"/>
      <c r="S75" s="1008"/>
      <c r="T75" s="1008"/>
      <c r="U75" s="1009"/>
      <c r="V75" s="1010">
        <v>4199</v>
      </c>
      <c r="W75" s="1008"/>
      <c r="X75" s="1008"/>
      <c r="Y75" s="1008"/>
      <c r="Z75" s="1009"/>
      <c r="AA75" s="1010">
        <v>135</v>
      </c>
      <c r="AB75" s="1008"/>
      <c r="AC75" s="1008"/>
      <c r="AD75" s="1008"/>
      <c r="AE75" s="1009"/>
      <c r="AF75" s="1010">
        <v>135</v>
      </c>
      <c r="AG75" s="1008"/>
      <c r="AH75" s="1008"/>
      <c r="AI75" s="1008"/>
      <c r="AJ75" s="1009"/>
      <c r="AK75" s="1010">
        <v>28</v>
      </c>
      <c r="AL75" s="1008"/>
      <c r="AM75" s="1008"/>
      <c r="AN75" s="1008"/>
      <c r="AO75" s="1009"/>
      <c r="AP75" s="1000">
        <v>2783</v>
      </c>
      <c r="AQ75" s="1000"/>
      <c r="AR75" s="1000"/>
      <c r="AS75" s="1000"/>
      <c r="AT75" s="1000"/>
      <c r="AU75" s="1000">
        <v>498</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07">
        <v>52948</v>
      </c>
      <c r="R76" s="1008"/>
      <c r="S76" s="1008"/>
      <c r="T76" s="1008"/>
      <c r="U76" s="1009"/>
      <c r="V76" s="1010">
        <v>52709</v>
      </c>
      <c r="W76" s="1008"/>
      <c r="X76" s="1008"/>
      <c r="Y76" s="1008"/>
      <c r="Z76" s="1009"/>
      <c r="AA76" s="1010">
        <v>239</v>
      </c>
      <c r="AB76" s="1008"/>
      <c r="AC76" s="1008"/>
      <c r="AD76" s="1008"/>
      <c r="AE76" s="1009"/>
      <c r="AF76" s="1010">
        <v>239</v>
      </c>
      <c r="AG76" s="1008"/>
      <c r="AH76" s="1008"/>
      <c r="AI76" s="1008"/>
      <c r="AJ76" s="1009"/>
      <c r="AK76" s="1010" t="s">
        <v>537</v>
      </c>
      <c r="AL76" s="1008"/>
      <c r="AM76" s="1008"/>
      <c r="AN76" s="1008"/>
      <c r="AO76" s="1009"/>
      <c r="AP76" s="1000" t="s">
        <v>537</v>
      </c>
      <c r="AQ76" s="1000"/>
      <c r="AR76" s="1000"/>
      <c r="AS76" s="1000"/>
      <c r="AT76" s="1000"/>
      <c r="AU76" s="1000" t="s">
        <v>537</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25232</v>
      </c>
      <c r="AG88" s="988"/>
      <c r="AH88" s="988"/>
      <c r="AI88" s="988"/>
      <c r="AJ88" s="988"/>
      <c r="AK88" s="992"/>
      <c r="AL88" s="992"/>
      <c r="AM88" s="992"/>
      <c r="AN88" s="992"/>
      <c r="AO88" s="992"/>
      <c r="AP88" s="988">
        <v>38276</v>
      </c>
      <c r="AQ88" s="988"/>
      <c r="AR88" s="988"/>
      <c r="AS88" s="988"/>
      <c r="AT88" s="988"/>
      <c r="AU88" s="988">
        <v>500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106</v>
      </c>
      <c r="CS102" s="980"/>
      <c r="CT102" s="980"/>
      <c r="CU102" s="980"/>
      <c r="CV102" s="981"/>
      <c r="CW102" s="979">
        <v>64</v>
      </c>
      <c r="CX102" s="980"/>
      <c r="CY102" s="980"/>
      <c r="CZ102" s="980"/>
      <c r="DA102" s="981"/>
      <c r="DB102" s="979">
        <v>2900</v>
      </c>
      <c r="DC102" s="980"/>
      <c r="DD102" s="980"/>
      <c r="DE102" s="980"/>
      <c r="DF102" s="981"/>
      <c r="DG102" s="979">
        <v>0</v>
      </c>
      <c r="DH102" s="980"/>
      <c r="DI102" s="980"/>
      <c r="DJ102" s="980"/>
      <c r="DK102" s="981"/>
      <c r="DL102" s="979">
        <v>3430</v>
      </c>
      <c r="DM102" s="980"/>
      <c r="DN102" s="980"/>
      <c r="DO102" s="980"/>
      <c r="DP102" s="981"/>
      <c r="DQ102" s="979">
        <v>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4199450</v>
      </c>
      <c r="AB110" s="916"/>
      <c r="AC110" s="916"/>
      <c r="AD110" s="916"/>
      <c r="AE110" s="917"/>
      <c r="AF110" s="918">
        <v>3673019</v>
      </c>
      <c r="AG110" s="916"/>
      <c r="AH110" s="916"/>
      <c r="AI110" s="916"/>
      <c r="AJ110" s="917"/>
      <c r="AK110" s="918">
        <v>3422076</v>
      </c>
      <c r="AL110" s="916"/>
      <c r="AM110" s="916"/>
      <c r="AN110" s="916"/>
      <c r="AO110" s="917"/>
      <c r="AP110" s="919">
        <v>12.3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40573286</v>
      </c>
      <c r="BR110" s="863"/>
      <c r="BS110" s="863"/>
      <c r="BT110" s="863"/>
      <c r="BU110" s="863"/>
      <c r="BV110" s="863">
        <v>41029284</v>
      </c>
      <c r="BW110" s="863"/>
      <c r="BX110" s="863"/>
      <c r="BY110" s="863"/>
      <c r="BZ110" s="863"/>
      <c r="CA110" s="863">
        <v>44399759</v>
      </c>
      <c r="CB110" s="863"/>
      <c r="CC110" s="863"/>
      <c r="CD110" s="863"/>
      <c r="CE110" s="863"/>
      <c r="CF110" s="887">
        <v>159.30000000000001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v>4189809</v>
      </c>
      <c r="DR110" s="863"/>
      <c r="DS110" s="863"/>
      <c r="DT110" s="863"/>
      <c r="DU110" s="863"/>
      <c r="DV110" s="864">
        <v>15</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5106392</v>
      </c>
      <c r="BR111" s="835"/>
      <c r="BS111" s="835"/>
      <c r="BT111" s="835"/>
      <c r="BU111" s="835"/>
      <c r="BV111" s="835">
        <v>4622924</v>
      </c>
      <c r="BW111" s="835"/>
      <c r="BX111" s="835"/>
      <c r="BY111" s="835"/>
      <c r="BZ111" s="835"/>
      <c r="CA111" s="835">
        <v>9021138</v>
      </c>
      <c r="CB111" s="835"/>
      <c r="CC111" s="835"/>
      <c r="CD111" s="835"/>
      <c r="CE111" s="835"/>
      <c r="CF111" s="896">
        <v>32.4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86000</v>
      </c>
      <c r="AB112" s="798"/>
      <c r="AC112" s="798"/>
      <c r="AD112" s="798"/>
      <c r="AE112" s="799"/>
      <c r="AF112" s="800">
        <v>92000</v>
      </c>
      <c r="AG112" s="798"/>
      <c r="AH112" s="798"/>
      <c r="AI112" s="798"/>
      <c r="AJ112" s="799"/>
      <c r="AK112" s="800">
        <v>98000</v>
      </c>
      <c r="AL112" s="798"/>
      <c r="AM112" s="798"/>
      <c r="AN112" s="798"/>
      <c r="AO112" s="799"/>
      <c r="AP112" s="845">
        <v>0.4</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13959992</v>
      </c>
      <c r="BR112" s="835"/>
      <c r="BS112" s="835"/>
      <c r="BT112" s="835"/>
      <c r="BU112" s="835"/>
      <c r="BV112" s="835">
        <v>11696555</v>
      </c>
      <c r="BW112" s="835"/>
      <c r="BX112" s="835"/>
      <c r="BY112" s="835"/>
      <c r="BZ112" s="835"/>
      <c r="CA112" s="835">
        <v>10723168</v>
      </c>
      <c r="CB112" s="835"/>
      <c r="CC112" s="835"/>
      <c r="CD112" s="835"/>
      <c r="CE112" s="835"/>
      <c r="CF112" s="896">
        <v>38.5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1029470</v>
      </c>
      <c r="AB113" s="944"/>
      <c r="AC113" s="944"/>
      <c r="AD113" s="944"/>
      <c r="AE113" s="945"/>
      <c r="AF113" s="946">
        <v>1057536</v>
      </c>
      <c r="AG113" s="944"/>
      <c r="AH113" s="944"/>
      <c r="AI113" s="944"/>
      <c r="AJ113" s="945"/>
      <c r="AK113" s="946">
        <v>1073184</v>
      </c>
      <c r="AL113" s="944"/>
      <c r="AM113" s="944"/>
      <c r="AN113" s="944"/>
      <c r="AO113" s="945"/>
      <c r="AP113" s="947">
        <v>3.9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127664</v>
      </c>
      <c r="BR113" s="835"/>
      <c r="BS113" s="835"/>
      <c r="BT113" s="835"/>
      <c r="BU113" s="835"/>
      <c r="BV113" s="835">
        <v>106819</v>
      </c>
      <c r="BW113" s="835"/>
      <c r="BX113" s="835"/>
      <c r="BY113" s="835"/>
      <c r="BZ113" s="835"/>
      <c r="CA113" s="835">
        <v>500093</v>
      </c>
      <c r="CB113" s="835"/>
      <c r="CC113" s="835"/>
      <c r="CD113" s="835"/>
      <c r="CE113" s="835"/>
      <c r="CF113" s="896">
        <v>1.8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22526</v>
      </c>
      <c r="AB114" s="798"/>
      <c r="AC114" s="798"/>
      <c r="AD114" s="798"/>
      <c r="AE114" s="799"/>
      <c r="AF114" s="800">
        <v>21506</v>
      </c>
      <c r="AG114" s="798"/>
      <c r="AH114" s="798"/>
      <c r="AI114" s="798"/>
      <c r="AJ114" s="799"/>
      <c r="AK114" s="800">
        <v>20448</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9718193</v>
      </c>
      <c r="BR114" s="835"/>
      <c r="BS114" s="835"/>
      <c r="BT114" s="835"/>
      <c r="BU114" s="835"/>
      <c r="BV114" s="835">
        <v>9714478</v>
      </c>
      <c r="BW114" s="835"/>
      <c r="BX114" s="835"/>
      <c r="BY114" s="835"/>
      <c r="BZ114" s="835"/>
      <c r="CA114" s="835">
        <v>9530731</v>
      </c>
      <c r="CB114" s="835"/>
      <c r="CC114" s="835"/>
      <c r="CD114" s="835"/>
      <c r="CE114" s="835"/>
      <c r="CF114" s="896">
        <v>34.200000000000003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721104</v>
      </c>
      <c r="AB115" s="944"/>
      <c r="AC115" s="944"/>
      <c r="AD115" s="944"/>
      <c r="AE115" s="945"/>
      <c r="AF115" s="946">
        <v>865194</v>
      </c>
      <c r="AG115" s="944"/>
      <c r="AH115" s="944"/>
      <c r="AI115" s="944"/>
      <c r="AJ115" s="945"/>
      <c r="AK115" s="946">
        <v>582933</v>
      </c>
      <c r="AL115" s="944"/>
      <c r="AM115" s="944"/>
      <c r="AN115" s="944"/>
      <c r="AO115" s="945"/>
      <c r="AP115" s="947">
        <v>2.1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11371</v>
      </c>
      <c r="BR115" s="835"/>
      <c r="BS115" s="835"/>
      <c r="BT115" s="835"/>
      <c r="BU115" s="835"/>
      <c r="BV115" s="835">
        <v>5671</v>
      </c>
      <c r="BW115" s="835"/>
      <c r="BX115" s="835"/>
      <c r="BY115" s="835"/>
      <c r="BZ115" s="835"/>
      <c r="CA115" s="835">
        <v>11122</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26720</v>
      </c>
      <c r="DH116" s="798"/>
      <c r="DI116" s="798"/>
      <c r="DJ116" s="798"/>
      <c r="DK116" s="799"/>
      <c r="DL116" s="800">
        <v>15535</v>
      </c>
      <c r="DM116" s="798"/>
      <c r="DN116" s="798"/>
      <c r="DO116" s="798"/>
      <c r="DP116" s="799"/>
      <c r="DQ116" s="800">
        <v>4350</v>
      </c>
      <c r="DR116" s="798"/>
      <c r="DS116" s="798"/>
      <c r="DT116" s="798"/>
      <c r="DU116" s="799"/>
      <c r="DV116" s="845">
        <v>0</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6058550</v>
      </c>
      <c r="AB117" s="930"/>
      <c r="AC117" s="930"/>
      <c r="AD117" s="930"/>
      <c r="AE117" s="931"/>
      <c r="AF117" s="932">
        <v>5709255</v>
      </c>
      <c r="AG117" s="930"/>
      <c r="AH117" s="930"/>
      <c r="AI117" s="930"/>
      <c r="AJ117" s="931"/>
      <c r="AK117" s="932">
        <v>5196641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v>173617</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687943</v>
      </c>
      <c r="DH118" s="798"/>
      <c r="DI118" s="798"/>
      <c r="DJ118" s="798"/>
      <c r="DK118" s="799"/>
      <c r="DL118" s="800">
        <v>615657</v>
      </c>
      <c r="DM118" s="798"/>
      <c r="DN118" s="798"/>
      <c r="DO118" s="798"/>
      <c r="DP118" s="799"/>
      <c r="DQ118" s="800">
        <v>543985</v>
      </c>
      <c r="DR118" s="798"/>
      <c r="DS118" s="798"/>
      <c r="DT118" s="798"/>
      <c r="DU118" s="799"/>
      <c r="DV118" s="845">
        <v>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69670515</v>
      </c>
      <c r="BR119" s="866"/>
      <c r="BS119" s="866"/>
      <c r="BT119" s="866"/>
      <c r="BU119" s="866"/>
      <c r="BV119" s="866">
        <v>67175731</v>
      </c>
      <c r="BW119" s="866"/>
      <c r="BX119" s="866"/>
      <c r="BY119" s="866"/>
      <c r="BZ119" s="866"/>
      <c r="CA119" s="866">
        <v>74186011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4391729</v>
      </c>
      <c r="DH119" s="781"/>
      <c r="DI119" s="781"/>
      <c r="DJ119" s="781"/>
      <c r="DK119" s="782"/>
      <c r="DL119" s="783">
        <v>3991732</v>
      </c>
      <c r="DM119" s="781"/>
      <c r="DN119" s="781"/>
      <c r="DO119" s="781"/>
      <c r="DP119" s="782"/>
      <c r="DQ119" s="783">
        <v>4282994</v>
      </c>
      <c r="DR119" s="781"/>
      <c r="DS119" s="781"/>
      <c r="DT119" s="781"/>
      <c r="DU119" s="782"/>
      <c r="DV119" s="869">
        <v>15.4</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12950615</v>
      </c>
      <c r="BR120" s="863"/>
      <c r="BS120" s="863"/>
      <c r="BT120" s="863"/>
      <c r="BU120" s="863"/>
      <c r="BV120" s="863">
        <v>13282353</v>
      </c>
      <c r="BW120" s="863"/>
      <c r="BX120" s="863"/>
      <c r="BY120" s="863"/>
      <c r="BZ120" s="863"/>
      <c r="CA120" s="863">
        <v>15844058</v>
      </c>
      <c r="CB120" s="863"/>
      <c r="CC120" s="863"/>
      <c r="CD120" s="863"/>
      <c r="CE120" s="863"/>
      <c r="CF120" s="887">
        <v>56.9</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13959992</v>
      </c>
      <c r="DH120" s="863"/>
      <c r="DI120" s="863"/>
      <c r="DJ120" s="863"/>
      <c r="DK120" s="863"/>
      <c r="DL120" s="863">
        <v>11696555</v>
      </c>
      <c r="DM120" s="863"/>
      <c r="DN120" s="863"/>
      <c r="DO120" s="863"/>
      <c r="DP120" s="863"/>
      <c r="DQ120" s="863">
        <v>10723168</v>
      </c>
      <c r="DR120" s="863"/>
      <c r="DS120" s="863"/>
      <c r="DT120" s="863"/>
      <c r="DU120" s="863"/>
      <c r="DV120" s="864">
        <v>38.5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10940381</v>
      </c>
      <c r="BR121" s="835"/>
      <c r="BS121" s="835"/>
      <c r="BT121" s="835"/>
      <c r="BU121" s="835"/>
      <c r="BV121" s="835">
        <v>10779860</v>
      </c>
      <c r="BW121" s="835"/>
      <c r="BX121" s="835"/>
      <c r="BY121" s="835"/>
      <c r="BZ121" s="835"/>
      <c r="CA121" s="835">
        <v>10954635</v>
      </c>
      <c r="CB121" s="835"/>
      <c r="CC121" s="835"/>
      <c r="CD121" s="835"/>
      <c r="CE121" s="835"/>
      <c r="CF121" s="896">
        <v>39.299999999999997</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43431253</v>
      </c>
      <c r="BR122" s="866"/>
      <c r="BS122" s="866"/>
      <c r="BT122" s="866"/>
      <c r="BU122" s="866"/>
      <c r="BV122" s="866">
        <v>42880109</v>
      </c>
      <c r="BW122" s="866"/>
      <c r="BX122" s="866"/>
      <c r="BY122" s="866"/>
      <c r="BZ122" s="866"/>
      <c r="CA122" s="866">
        <v>42600214</v>
      </c>
      <c r="CB122" s="866"/>
      <c r="CC122" s="866"/>
      <c r="CD122" s="866"/>
      <c r="CE122" s="866"/>
      <c r="CF122" s="867">
        <v>152.9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11185</v>
      </c>
      <c r="AB123" s="798"/>
      <c r="AC123" s="798"/>
      <c r="AD123" s="798"/>
      <c r="AE123" s="799"/>
      <c r="AF123" s="800">
        <v>11185</v>
      </c>
      <c r="AG123" s="798"/>
      <c r="AH123" s="798"/>
      <c r="AI123" s="798"/>
      <c r="AJ123" s="799"/>
      <c r="AK123" s="800">
        <v>11185</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67322249</v>
      </c>
      <c r="BR123" s="854"/>
      <c r="BS123" s="854"/>
      <c r="BT123" s="854"/>
      <c r="BU123" s="854"/>
      <c r="BV123" s="854">
        <v>66942322</v>
      </c>
      <c r="BW123" s="854"/>
      <c r="BX123" s="854"/>
      <c r="BY123" s="854"/>
      <c r="BZ123" s="854"/>
      <c r="CA123" s="854">
        <v>69398907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8.8000000000000007</v>
      </c>
      <c r="BR124" s="852"/>
      <c r="BS124" s="852"/>
      <c r="BT124" s="852"/>
      <c r="BU124" s="852"/>
      <c r="BV124" s="852">
        <v>0.8</v>
      </c>
      <c r="BW124" s="852"/>
      <c r="BX124" s="852"/>
      <c r="BY124" s="852"/>
      <c r="BZ124" s="852"/>
      <c r="CA124" s="852">
        <v>17.100000000000001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709919</v>
      </c>
      <c r="AB126" s="798"/>
      <c r="AC126" s="798"/>
      <c r="AD126" s="798"/>
      <c r="AE126" s="799"/>
      <c r="AF126" s="800">
        <v>854009</v>
      </c>
      <c r="AG126" s="798"/>
      <c r="AH126" s="798"/>
      <c r="AI126" s="798"/>
      <c r="AJ126" s="799"/>
      <c r="AK126" s="800">
        <v>571748</v>
      </c>
      <c r="AL126" s="798"/>
      <c r="AM126" s="798"/>
      <c r="AN126" s="798"/>
      <c r="AO126" s="799"/>
      <c r="AP126" s="845">
        <v>2.1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1109115</v>
      </c>
      <c r="AB128" s="819"/>
      <c r="AC128" s="819"/>
      <c r="AD128" s="819"/>
      <c r="AE128" s="820"/>
      <c r="AF128" s="821">
        <v>1087697</v>
      </c>
      <c r="AG128" s="819"/>
      <c r="AH128" s="819"/>
      <c r="AI128" s="819"/>
      <c r="AJ128" s="820"/>
      <c r="AK128" s="821">
        <v>1212878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11.73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11371</v>
      </c>
      <c r="DH128" s="809"/>
      <c r="DI128" s="809"/>
      <c r="DJ128" s="809"/>
      <c r="DK128" s="809"/>
      <c r="DL128" s="809">
        <v>5671</v>
      </c>
      <c r="DM128" s="809"/>
      <c r="DN128" s="809"/>
      <c r="DO128" s="809"/>
      <c r="DP128" s="809"/>
      <c r="DQ128" s="809">
        <v>11122</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30594739</v>
      </c>
      <c r="AB129" s="798"/>
      <c r="AC129" s="798"/>
      <c r="AD129" s="798"/>
      <c r="AE129" s="799"/>
      <c r="AF129" s="800">
        <v>31075087</v>
      </c>
      <c r="AG129" s="798"/>
      <c r="AH129" s="798"/>
      <c r="AI129" s="798"/>
      <c r="AJ129" s="799"/>
      <c r="AK129" s="800">
        <v>31613909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16.73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3988956</v>
      </c>
      <c r="AB130" s="798"/>
      <c r="AC130" s="798"/>
      <c r="AD130" s="798"/>
      <c r="AE130" s="799"/>
      <c r="AF130" s="800">
        <v>3755498</v>
      </c>
      <c r="AG130" s="798"/>
      <c r="AH130" s="798"/>
      <c r="AI130" s="798"/>
      <c r="AJ130" s="799"/>
      <c r="AK130" s="800">
        <v>3747047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2.5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26605783</v>
      </c>
      <c r="AB131" s="781"/>
      <c r="AC131" s="781"/>
      <c r="AD131" s="781"/>
      <c r="AE131" s="782"/>
      <c r="AF131" s="783">
        <v>27319589</v>
      </c>
      <c r="AG131" s="781"/>
      <c r="AH131" s="781"/>
      <c r="AI131" s="781"/>
      <c r="AJ131" s="782"/>
      <c r="AK131" s="783">
        <v>27866862</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17.100000000000001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3.6100384640000001</v>
      </c>
      <c r="AB132" s="761"/>
      <c r="AC132" s="761"/>
      <c r="AD132" s="761"/>
      <c r="AE132" s="762"/>
      <c r="AF132" s="763">
        <v>3.170106256</v>
      </c>
      <c r="AG132" s="761"/>
      <c r="AH132" s="761"/>
      <c r="AI132" s="761"/>
      <c r="AJ132" s="762"/>
      <c r="AK132" s="763">
        <v>0.84945337600000004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7.1</v>
      </c>
      <c r="AB133" s="740"/>
      <c r="AC133" s="740"/>
      <c r="AD133" s="740"/>
      <c r="AE133" s="741"/>
      <c r="AF133" s="739">
        <v>5.2</v>
      </c>
      <c r="AG133" s="740"/>
      <c r="AH133" s="740"/>
      <c r="AI133" s="740"/>
      <c r="AJ133" s="741"/>
      <c r="AK133" s="739">
        <v>2.5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11183791</v>
      </c>
      <c r="L9" s="266">
        <v>65075</v>
      </c>
      <c r="M9" s="267">
        <v>56186</v>
      </c>
      <c r="N9" s="268">
        <v>15.8</v>
      </c>
    </row>
    <row r="10" spans="1:16">
      <c r="A10" s="250"/>
      <c r="B10" s="246"/>
      <c r="C10" s="246"/>
      <c r="D10" s="246"/>
      <c r="E10" s="246"/>
      <c r="F10" s="246"/>
      <c r="G10" s="1166" t="s">
        <v>475</v>
      </c>
      <c r="H10" s="1167"/>
      <c r="I10" s="1167"/>
      <c r="J10" s="1168"/>
      <c r="K10" s="269">
        <v>1709445</v>
      </c>
      <c r="L10" s="270">
        <v>9947</v>
      </c>
      <c r="M10" s="271">
        <v>3767</v>
      </c>
      <c r="N10" s="272">
        <v>164.1</v>
      </c>
    </row>
    <row r="11" spans="1:16" ht="13.5" customHeight="1">
      <c r="A11" s="250"/>
      <c r="B11" s="246"/>
      <c r="C11" s="246"/>
      <c r="D11" s="246"/>
      <c r="E11" s="246"/>
      <c r="F11" s="246"/>
      <c r="G11" s="1166" t="s">
        <v>476</v>
      </c>
      <c r="H11" s="1167"/>
      <c r="I11" s="1167"/>
      <c r="J11" s="1168"/>
      <c r="K11" s="269">
        <v>29927</v>
      </c>
      <c r="L11" s="270">
        <v>174</v>
      </c>
      <c r="M11" s="271">
        <v>1509</v>
      </c>
      <c r="N11" s="272">
        <v>-88.5</v>
      </c>
    </row>
    <row r="12" spans="1:16" ht="13.5" customHeight="1">
      <c r="A12" s="250"/>
      <c r="B12" s="246"/>
      <c r="C12" s="246"/>
      <c r="D12" s="246"/>
      <c r="E12" s="246"/>
      <c r="F12" s="246"/>
      <c r="G12" s="1166" t="s">
        <v>477</v>
      </c>
      <c r="H12" s="1167"/>
      <c r="I12" s="1167"/>
      <c r="J12" s="1168"/>
      <c r="K12" s="269" t="s">
        <v>478</v>
      </c>
      <c r="L12" s="270" t="s">
        <v>478</v>
      </c>
      <c r="M12" s="271">
        <v>918</v>
      </c>
      <c r="N12" s="272" t="s">
        <v>478</v>
      </c>
    </row>
    <row r="13" spans="1:16" ht="13.5" customHeight="1">
      <c r="A13" s="250"/>
      <c r="B13" s="246"/>
      <c r="C13" s="246"/>
      <c r="D13" s="246"/>
      <c r="E13" s="246"/>
      <c r="F13" s="246"/>
      <c r="G13" s="1166" t="s">
        <v>479</v>
      </c>
      <c r="H13" s="1167"/>
      <c r="I13" s="1167"/>
      <c r="J13" s="1168"/>
      <c r="K13" s="269" t="s">
        <v>478</v>
      </c>
      <c r="L13" s="270" t="s">
        <v>478</v>
      </c>
      <c r="M13" s="271">
        <v>18</v>
      </c>
      <c r="N13" s="272" t="s">
        <v>478</v>
      </c>
    </row>
    <row r="14" spans="1:16" ht="13.5" customHeight="1">
      <c r="A14" s="250"/>
      <c r="B14" s="246"/>
      <c r="C14" s="246"/>
      <c r="D14" s="246"/>
      <c r="E14" s="246"/>
      <c r="F14" s="246"/>
      <c r="G14" s="1166" t="s">
        <v>480</v>
      </c>
      <c r="H14" s="1167"/>
      <c r="I14" s="1167"/>
      <c r="J14" s="1168"/>
      <c r="K14" s="269">
        <v>288394</v>
      </c>
      <c r="L14" s="270">
        <v>1678</v>
      </c>
      <c r="M14" s="271">
        <v>2305</v>
      </c>
      <c r="N14" s="272">
        <v>-27.2</v>
      </c>
    </row>
    <row r="15" spans="1:16" ht="13.5" customHeight="1">
      <c r="A15" s="250"/>
      <c r="B15" s="246"/>
      <c r="C15" s="246"/>
      <c r="D15" s="246"/>
      <c r="E15" s="246"/>
      <c r="F15" s="246"/>
      <c r="G15" s="1166" t="s">
        <v>481</v>
      </c>
      <c r="H15" s="1167"/>
      <c r="I15" s="1167"/>
      <c r="J15" s="1168"/>
      <c r="K15" s="269">
        <v>354226</v>
      </c>
      <c r="L15" s="270">
        <v>2061</v>
      </c>
      <c r="M15" s="271">
        <v>1282</v>
      </c>
      <c r="N15" s="272">
        <v>60.8</v>
      </c>
    </row>
    <row r="16" spans="1:16">
      <c r="A16" s="250"/>
      <c r="B16" s="246"/>
      <c r="C16" s="246"/>
      <c r="D16" s="246"/>
      <c r="E16" s="246"/>
      <c r="F16" s="246"/>
      <c r="G16" s="1169" t="s">
        <v>482</v>
      </c>
      <c r="H16" s="1170"/>
      <c r="I16" s="1170"/>
      <c r="J16" s="1171"/>
      <c r="K16" s="270">
        <v>-831863</v>
      </c>
      <c r="L16" s="270">
        <v>-4840</v>
      </c>
      <c r="M16" s="271">
        <v>-4349</v>
      </c>
      <c r="N16" s="272">
        <v>11.3</v>
      </c>
    </row>
    <row r="17" spans="1:16">
      <c r="A17" s="250"/>
      <c r="B17" s="246"/>
      <c r="C17" s="246"/>
      <c r="D17" s="246"/>
      <c r="E17" s="246"/>
      <c r="F17" s="246"/>
      <c r="G17" s="1169" t="s">
        <v>171</v>
      </c>
      <c r="H17" s="1170"/>
      <c r="I17" s="1170"/>
      <c r="J17" s="1171"/>
      <c r="K17" s="270">
        <v>12733920</v>
      </c>
      <c r="L17" s="270">
        <v>74094</v>
      </c>
      <c r="M17" s="271">
        <v>61636</v>
      </c>
      <c r="N17" s="272">
        <v>20.2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7.34</v>
      </c>
      <c r="L21" s="283">
        <v>6.07</v>
      </c>
      <c r="M21" s="284">
        <v>1.27</v>
      </c>
      <c r="N21" s="251"/>
      <c r="O21" s="285"/>
      <c r="P21" s="281"/>
    </row>
    <row r="22" spans="1:16" s="286" customFormat="1">
      <c r="A22" s="281"/>
      <c r="B22" s="251"/>
      <c r="C22" s="251"/>
      <c r="D22" s="251"/>
      <c r="E22" s="251"/>
      <c r="F22" s="251"/>
      <c r="G22" s="1163" t="s">
        <v>488</v>
      </c>
      <c r="H22" s="1164"/>
      <c r="I22" s="1164"/>
      <c r="J22" s="1165"/>
      <c r="K22" s="287">
        <v>101.2</v>
      </c>
      <c r="L22" s="288">
        <v>100.6</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3422076</v>
      </c>
      <c r="L32" s="296">
        <v>19912</v>
      </c>
      <c r="M32" s="297">
        <v>26755</v>
      </c>
      <c r="N32" s="298">
        <v>-25.6</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v>98000</v>
      </c>
      <c r="L34" s="296">
        <v>570</v>
      </c>
      <c r="M34" s="297">
        <v>35</v>
      </c>
      <c r="N34" s="298">
        <v>1528.6</v>
      </c>
    </row>
    <row r="35" spans="1:16" ht="27" customHeight="1">
      <c r="A35" s="250"/>
      <c r="B35" s="246"/>
      <c r="C35" s="246"/>
      <c r="D35" s="246"/>
      <c r="E35" s="246"/>
      <c r="F35" s="246"/>
      <c r="G35" s="1154" t="s">
        <v>495</v>
      </c>
      <c r="H35" s="1155"/>
      <c r="I35" s="1155"/>
      <c r="J35" s="1156"/>
      <c r="K35" s="296">
        <v>1073184</v>
      </c>
      <c r="L35" s="296">
        <v>6244</v>
      </c>
      <c r="M35" s="297">
        <v>6876</v>
      </c>
      <c r="N35" s="298">
        <v>-9.1999999999999993</v>
      </c>
    </row>
    <row r="36" spans="1:16" ht="27" customHeight="1">
      <c r="A36" s="250"/>
      <c r="B36" s="246"/>
      <c r="C36" s="246"/>
      <c r="D36" s="246"/>
      <c r="E36" s="246"/>
      <c r="F36" s="246"/>
      <c r="G36" s="1154" t="s">
        <v>496</v>
      </c>
      <c r="H36" s="1155"/>
      <c r="I36" s="1155"/>
      <c r="J36" s="1156"/>
      <c r="K36" s="296">
        <v>20448</v>
      </c>
      <c r="L36" s="296">
        <v>119</v>
      </c>
      <c r="M36" s="297">
        <v>711</v>
      </c>
      <c r="N36" s="298">
        <v>-83.3</v>
      </c>
    </row>
    <row r="37" spans="1:16" ht="13.5" customHeight="1">
      <c r="A37" s="250"/>
      <c r="B37" s="246"/>
      <c r="C37" s="246"/>
      <c r="D37" s="246"/>
      <c r="E37" s="246"/>
      <c r="F37" s="246"/>
      <c r="G37" s="1154" t="s">
        <v>497</v>
      </c>
      <c r="H37" s="1155"/>
      <c r="I37" s="1155"/>
      <c r="J37" s="1156"/>
      <c r="K37" s="296">
        <v>582933</v>
      </c>
      <c r="L37" s="296">
        <v>3392</v>
      </c>
      <c r="M37" s="297">
        <v>1771</v>
      </c>
      <c r="N37" s="298">
        <v>91.5</v>
      </c>
    </row>
    <row r="38" spans="1:16" ht="27" customHeight="1">
      <c r="A38" s="250"/>
      <c r="B38" s="246"/>
      <c r="C38" s="246"/>
      <c r="D38" s="246"/>
      <c r="E38" s="246"/>
      <c r="F38" s="246"/>
      <c r="G38" s="1157" t="s">
        <v>498</v>
      </c>
      <c r="H38" s="1158"/>
      <c r="I38" s="1158"/>
      <c r="J38" s="1159"/>
      <c r="K38" s="299" t="s">
        <v>478</v>
      </c>
      <c r="L38" s="299" t="s">
        <v>478</v>
      </c>
      <c r="M38" s="300">
        <v>0</v>
      </c>
      <c r="N38" s="301" t="s">
        <v>478</v>
      </c>
      <c r="O38" s="295"/>
    </row>
    <row r="39" spans="1:16">
      <c r="A39" s="250"/>
      <c r="B39" s="246"/>
      <c r="C39" s="246"/>
      <c r="D39" s="246"/>
      <c r="E39" s="246"/>
      <c r="F39" s="246"/>
      <c r="G39" s="1157" t="s">
        <v>499</v>
      </c>
      <c r="H39" s="1158"/>
      <c r="I39" s="1158"/>
      <c r="J39" s="1159"/>
      <c r="K39" s="302">
        <v>-1212878</v>
      </c>
      <c r="L39" s="302">
        <v>-7057</v>
      </c>
      <c r="M39" s="303">
        <v>-7763</v>
      </c>
      <c r="N39" s="304">
        <v>-9.1</v>
      </c>
      <c r="O39" s="295"/>
    </row>
    <row r="40" spans="1:16" ht="27" customHeight="1">
      <c r="A40" s="250"/>
      <c r="B40" s="246"/>
      <c r="C40" s="246"/>
      <c r="D40" s="246"/>
      <c r="E40" s="246"/>
      <c r="F40" s="246"/>
      <c r="G40" s="1154" t="s">
        <v>500</v>
      </c>
      <c r="H40" s="1155"/>
      <c r="I40" s="1155"/>
      <c r="J40" s="1156"/>
      <c r="K40" s="302">
        <v>-3747047</v>
      </c>
      <c r="L40" s="302">
        <v>-21803</v>
      </c>
      <c r="M40" s="303">
        <v>-22050</v>
      </c>
      <c r="N40" s="304">
        <v>-1.1000000000000001</v>
      </c>
      <c r="O40" s="295"/>
    </row>
    <row r="41" spans="1:16">
      <c r="A41" s="250"/>
      <c r="B41" s="246"/>
      <c r="C41" s="246"/>
      <c r="D41" s="246"/>
      <c r="E41" s="246"/>
      <c r="F41" s="246"/>
      <c r="G41" s="1160" t="s">
        <v>282</v>
      </c>
      <c r="H41" s="1161"/>
      <c r="I41" s="1161"/>
      <c r="J41" s="1162"/>
      <c r="K41" s="296">
        <v>236716</v>
      </c>
      <c r="L41" s="302">
        <v>1377</v>
      </c>
      <c r="M41" s="303">
        <v>6336</v>
      </c>
      <c r="N41" s="304">
        <v>-78.3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5622606</v>
      </c>
      <c r="J51" s="322">
        <v>34330</v>
      </c>
      <c r="K51" s="323">
        <v>-20.3</v>
      </c>
      <c r="L51" s="324">
        <v>39425</v>
      </c>
      <c r="M51" s="325">
        <v>2.1</v>
      </c>
      <c r="N51" s="326">
        <v>-22.4</v>
      </c>
    </row>
    <row r="52" spans="1:14">
      <c r="A52" s="250"/>
      <c r="B52" s="246"/>
      <c r="C52" s="246"/>
      <c r="D52" s="246"/>
      <c r="E52" s="246"/>
      <c r="F52" s="246"/>
      <c r="G52" s="327"/>
      <c r="H52" s="328" t="s">
        <v>511</v>
      </c>
      <c r="I52" s="329">
        <v>3317666</v>
      </c>
      <c r="J52" s="330">
        <v>20257</v>
      </c>
      <c r="K52" s="331">
        <v>-7.5</v>
      </c>
      <c r="L52" s="332">
        <v>22414</v>
      </c>
      <c r="M52" s="333">
        <v>-0.1</v>
      </c>
      <c r="N52" s="334">
        <v>-7.4</v>
      </c>
    </row>
    <row r="53" spans="1:14">
      <c r="A53" s="250"/>
      <c r="B53" s="246"/>
      <c r="C53" s="246"/>
      <c r="D53" s="246"/>
      <c r="E53" s="246"/>
      <c r="F53" s="246"/>
      <c r="G53" s="312" t="s">
        <v>512</v>
      </c>
      <c r="H53" s="313"/>
      <c r="I53" s="321">
        <v>6558248</v>
      </c>
      <c r="J53" s="322">
        <v>39701</v>
      </c>
      <c r="K53" s="323">
        <v>15.6</v>
      </c>
      <c r="L53" s="324">
        <v>43141</v>
      </c>
      <c r="M53" s="325">
        <v>9.4</v>
      </c>
      <c r="N53" s="326">
        <v>6.2</v>
      </c>
    </row>
    <row r="54" spans="1:14">
      <c r="A54" s="250"/>
      <c r="B54" s="246"/>
      <c r="C54" s="246"/>
      <c r="D54" s="246"/>
      <c r="E54" s="246"/>
      <c r="F54" s="246"/>
      <c r="G54" s="327"/>
      <c r="H54" s="328" t="s">
        <v>511</v>
      </c>
      <c r="I54" s="329">
        <v>4784699</v>
      </c>
      <c r="J54" s="330">
        <v>28965</v>
      </c>
      <c r="K54" s="331">
        <v>43</v>
      </c>
      <c r="L54" s="332">
        <v>21887</v>
      </c>
      <c r="M54" s="333">
        <v>-2.4</v>
      </c>
      <c r="N54" s="334">
        <v>45.4</v>
      </c>
    </row>
    <row r="55" spans="1:14">
      <c r="A55" s="250"/>
      <c r="B55" s="246"/>
      <c r="C55" s="246"/>
      <c r="D55" s="246"/>
      <c r="E55" s="246"/>
      <c r="F55" s="246"/>
      <c r="G55" s="312" t="s">
        <v>513</v>
      </c>
      <c r="H55" s="313"/>
      <c r="I55" s="321">
        <v>6125933</v>
      </c>
      <c r="J55" s="322">
        <v>36787</v>
      </c>
      <c r="K55" s="323">
        <v>-7.3</v>
      </c>
      <c r="L55" s="324">
        <v>45117</v>
      </c>
      <c r="M55" s="325">
        <v>4.5999999999999996</v>
      </c>
      <c r="N55" s="326">
        <v>-11.9</v>
      </c>
    </row>
    <row r="56" spans="1:14">
      <c r="A56" s="250"/>
      <c r="B56" s="246"/>
      <c r="C56" s="246"/>
      <c r="D56" s="246"/>
      <c r="E56" s="246"/>
      <c r="F56" s="246"/>
      <c r="G56" s="327"/>
      <c r="H56" s="328" t="s">
        <v>511</v>
      </c>
      <c r="I56" s="329">
        <v>4468368</v>
      </c>
      <c r="J56" s="330">
        <v>26833</v>
      </c>
      <c r="K56" s="331">
        <v>-7.4</v>
      </c>
      <c r="L56" s="332">
        <v>25589</v>
      </c>
      <c r="M56" s="333">
        <v>16.899999999999999</v>
      </c>
      <c r="N56" s="334">
        <v>-24.3</v>
      </c>
    </row>
    <row r="57" spans="1:14">
      <c r="A57" s="250"/>
      <c r="B57" s="246"/>
      <c r="C57" s="246"/>
      <c r="D57" s="246"/>
      <c r="E57" s="246"/>
      <c r="F57" s="246"/>
      <c r="G57" s="312" t="s">
        <v>514</v>
      </c>
      <c r="H57" s="313"/>
      <c r="I57" s="321">
        <v>5806461</v>
      </c>
      <c r="J57" s="322">
        <v>34391</v>
      </c>
      <c r="K57" s="323">
        <v>-6.5</v>
      </c>
      <c r="L57" s="324">
        <v>39951</v>
      </c>
      <c r="M57" s="325">
        <v>-11.5</v>
      </c>
      <c r="N57" s="326">
        <v>5</v>
      </c>
    </row>
    <row r="58" spans="1:14">
      <c r="A58" s="250"/>
      <c r="B58" s="246"/>
      <c r="C58" s="246"/>
      <c r="D58" s="246"/>
      <c r="E58" s="246"/>
      <c r="F58" s="246"/>
      <c r="G58" s="327"/>
      <c r="H58" s="328" t="s">
        <v>511</v>
      </c>
      <c r="I58" s="329">
        <v>4381958</v>
      </c>
      <c r="J58" s="330">
        <v>25954</v>
      </c>
      <c r="K58" s="331">
        <v>-3.3</v>
      </c>
      <c r="L58" s="332">
        <v>22555</v>
      </c>
      <c r="M58" s="333">
        <v>-11.9</v>
      </c>
      <c r="N58" s="334">
        <v>8.6</v>
      </c>
    </row>
    <row r="59" spans="1:14">
      <c r="A59" s="250"/>
      <c r="B59" s="246"/>
      <c r="C59" s="246"/>
      <c r="D59" s="246"/>
      <c r="E59" s="246"/>
      <c r="F59" s="246"/>
      <c r="G59" s="312" t="s">
        <v>515</v>
      </c>
      <c r="H59" s="313"/>
      <c r="I59" s="321">
        <v>9830117</v>
      </c>
      <c r="J59" s="322">
        <v>57198</v>
      </c>
      <c r="K59" s="323">
        <v>66.3</v>
      </c>
      <c r="L59" s="324">
        <v>39893</v>
      </c>
      <c r="M59" s="325">
        <v>-0.1</v>
      </c>
      <c r="N59" s="326">
        <v>66.400000000000006</v>
      </c>
    </row>
    <row r="60" spans="1:14">
      <c r="A60" s="250"/>
      <c r="B60" s="246"/>
      <c r="C60" s="246"/>
      <c r="D60" s="246"/>
      <c r="E60" s="246"/>
      <c r="F60" s="246"/>
      <c r="G60" s="327"/>
      <c r="H60" s="328" t="s">
        <v>511</v>
      </c>
      <c r="I60" s="335">
        <v>8401289</v>
      </c>
      <c r="J60" s="330">
        <v>48884</v>
      </c>
      <c r="K60" s="331">
        <v>88.3</v>
      </c>
      <c r="L60" s="332">
        <v>26170</v>
      </c>
      <c r="M60" s="333">
        <v>16</v>
      </c>
      <c r="N60" s="334">
        <v>72.3</v>
      </c>
    </row>
    <row r="61" spans="1:14">
      <c r="A61" s="250"/>
      <c r="B61" s="246"/>
      <c r="C61" s="246"/>
      <c r="D61" s="246"/>
      <c r="E61" s="246"/>
      <c r="F61" s="246"/>
      <c r="G61" s="312" t="s">
        <v>516</v>
      </c>
      <c r="H61" s="336"/>
      <c r="I61" s="337">
        <v>6788673</v>
      </c>
      <c r="J61" s="338">
        <v>40481</v>
      </c>
      <c r="K61" s="339">
        <v>9.6</v>
      </c>
      <c r="L61" s="340">
        <v>41505</v>
      </c>
      <c r="M61" s="341">
        <v>0.9</v>
      </c>
      <c r="N61" s="326">
        <v>8.6999999999999993</v>
      </c>
    </row>
    <row r="62" spans="1:14">
      <c r="A62" s="250"/>
      <c r="B62" s="246"/>
      <c r="C62" s="246"/>
      <c r="D62" s="246"/>
      <c r="E62" s="246"/>
      <c r="F62" s="246"/>
      <c r="G62" s="327"/>
      <c r="H62" s="328" t="s">
        <v>511</v>
      </c>
      <c r="I62" s="329">
        <v>5070796</v>
      </c>
      <c r="J62" s="330">
        <v>30179</v>
      </c>
      <c r="K62" s="331">
        <v>22.6</v>
      </c>
      <c r="L62" s="332">
        <v>23723</v>
      </c>
      <c r="M62" s="333">
        <v>3.7</v>
      </c>
      <c r="N62" s="334">
        <v>18.899999999999999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12.41</v>
      </c>
      <c r="G47" s="12">
        <v>12.43</v>
      </c>
      <c r="H47" s="12">
        <v>12.89</v>
      </c>
      <c r="I47" s="12">
        <v>16.190000000000001</v>
      </c>
      <c r="J47" s="13">
        <v>18.39</v>
      </c>
    </row>
    <row r="48" spans="2:10" ht="57.75" customHeight="1">
      <c r="B48" s="14"/>
      <c r="C48" s="1174" t="s">
        <v>4</v>
      </c>
      <c r="D48" s="1174"/>
      <c r="E48" s="1175"/>
      <c r="F48" s="15">
        <v>9.02</v>
      </c>
      <c r="G48" s="16">
        <v>8.32</v>
      </c>
      <c r="H48" s="16">
        <v>8.77</v>
      </c>
      <c r="I48" s="16">
        <v>10.49</v>
      </c>
      <c r="J48" s="17">
        <v>7.01</v>
      </c>
    </row>
    <row r="49" spans="2:10" ht="57.75" customHeight="1" thickBot="1">
      <c r="B49" s="18"/>
      <c r="C49" s="1176" t="s">
        <v>5</v>
      </c>
      <c r="D49" s="1176"/>
      <c r="E49" s="1177"/>
      <c r="F49" s="19" t="s">
        <v>523</v>
      </c>
      <c r="G49" s="20" t="s">
        <v>524</v>
      </c>
      <c r="H49" s="20" t="s">
        <v>525</v>
      </c>
      <c r="I49" s="20">
        <v>0.84</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2018-03-07T23:31:51Z</cp:lastPrinted>
  <dcterms:created xsi:type="dcterms:W3CDTF">2018-01-24T04:22:29Z</dcterms:created>
  <dcterms:modified xsi:type="dcterms:W3CDTF">2018-11-22T11:12:27Z</dcterms:modified>
</cp:coreProperties>
</file>