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city.narashino.chiba.jp\Public\財政課\01　財政共有フォルダ１にあったもの\12　予算の公表・決算の公表\令和５年度予算・決算の公表\20240306　【318〆】令和4年度財政状況資料集の作成等について（依頼）\20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<sst xmlns="http://schemas.openxmlformats.org/spreadsheetml/2006/main" count="1036" uniqueCount="597">
  <si>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</si>
  <si>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</si>
  <si>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</si>
  <si>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</si>
  <si>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</si>
  <si>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</si>
  <si>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</si>
  <si>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</si>
  <si>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</si>
  <si>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</si>
  <si>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</si>
  <si>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</si>
  <si>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</si>
  <si>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</si>
  <si>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</si>
  <si>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</si>
  <si>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</si>
  <si>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</si>
  <si>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</si>
  <si>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</si>
  <si>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</si>
  <si>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</si>
  <si>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</si>
  <si>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</si>
  <si>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</si>
  <si>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</si>
  <si>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</si>
  <si>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</si>
  <si>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</si>
  <si>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</si>
  <si>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</si>
  <si>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</si>
  <si>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</si>
  <si>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</si>
  <si>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</si>
  <si>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</si>
  <si>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</si>
  <si>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</si>
  <si>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</si>
  <si>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</si>
  <si>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</si>
  <si>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</si>
  <si>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</si>
  <si>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</si>
  <si>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</si>
  <si>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</si>
  <si>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</si>
  <si>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</si>
  <si>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</si>
  <si>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</si>
  <si>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</si>
  <si>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</si>
  <si>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</si>
  <si>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</si>
  <si>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</si>
  <si>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</si>
  <si>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</si>
  <si>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</si>
  <si>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</si>
  <si>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</si>
  <si>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</si>
  <si>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</si>
  <si>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</si>
  <si>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</si>
  <si>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</si>
  <si>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</si>
  <si>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</si>
  <si>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</si>
  <si>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</si>
  <si>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</si>
  <si>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</si>
  <si>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</si>
  <si>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</si>
  <si>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</si>
  <si>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</si>
  <si>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</si>
  <si>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</si>
  <si>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</si>
  <si>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</si>
  <si>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</si>
  <si>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</si>
  <si>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</si>
  <si>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</si>
  <si>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</si>
  <si>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</si>
  <si>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</si>
  <si>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</si>
  <si>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</si>
  <si>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</si>
  <si>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</si>
  <si>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</si>
  <si>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</si>
  <si>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</si>
  <si>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</si>
  <si>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</si>
  <si>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</si>
  <si>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</si>
  <si>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</si>
  <si>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</si>
  <si>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</si>
  <si>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</si>
  <si>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</si>
  <si>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</si>
  <si>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</si>
  <si>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</si>
  <si>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</si>
  <si>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</si>
  <si>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</si>
  <si>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</si>
  <si>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</si>
  <si>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</si>
  <si>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</si>
  <si>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</si>
  <si>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</si>
  <si>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</si>
  <si>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</si>
  <si>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</si>
  <si>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</si>
  <si>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</si>
  <si>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</si>
  <si>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</si>
  <si>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</si>
  <si>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</si>
  <si>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</si>
  <si>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</si>
  <si>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</si>
  <si>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</si>
  <si>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</si>
  <si>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</si>
  <si>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</si>
  <si>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</si>
  <si>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</si>
  <si>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</si>
  <si>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</si>
  <si>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</si>
  <si>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</si>
  <si>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</si>
  <si>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</si>
  <si>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</si>
  <si>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</si>
  <si>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</si>
  <si>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</si>
  <si>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</si>
  <si>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</si>
  <si>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</si>
  <si>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</si>
  <si>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</si>
  <si>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</si>
  <si>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</si>
  <si>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</si>
  <si>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</si>
  <si>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</si>
  <si>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</si>
  <si>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</si>
  <si>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</si>
  <si>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</si>
  <si>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</si>
  <si>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</si>
  <si>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</si>
  <si>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</si>
  <si>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</si>
  <si>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</si>
  <si>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</si>
  <si>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</si>
  <si>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</si>
  <si>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</si>
  <si>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</si>
  <si>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</si>
  <si>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</si>
  <si>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</si>
  <si>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</si>
  <si>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</si>
  <si>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</si>
  <si>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</si>
  <si>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</si>
  <si>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</si>
  <si>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</si>
  <si>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</si>
  <si>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</si>
  <si>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</si>
  <si>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</si>
  <si>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</si>
  <si>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</si>
  <si>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</si>
  <si>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</si>
  <si>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</si>
  <si>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</si>
  <si>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</si>
  <si>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</si>
  <si>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</si>
  <si>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</si>
  <si>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</si>
  <si>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</si>
  <si>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</si>
  <si>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</si>
  <si>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</si>
  <si>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</si>
  <si>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</si>
  <si>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</si>
  <si>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</si>
  <si>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</si>
  <si>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</si>
  <si>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</si>
  <si>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</si>
  <si>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</si>
  <si>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</si>
  <si>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</si>
  <si>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</si>
  <si>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</si>
  <si>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</si>
  <si>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</si>
  <si>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</si>
  <si>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</si>
  <si>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</si>
  <si>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</si>
  <si>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</si>
  <si>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千葉県習志野市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</si>
  <si>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</si>
  <si>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</si>
  <si>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</si>
  <si>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</si>
  <si>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</si>
  <si>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</si>
  <si>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</si>
  <si>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</si>
  <si>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</si>
  <si>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</si>
  <si>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</si>
  <si>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</si>
  <si>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</si>
  <si>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</si>
  <si>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</si>
  <si>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</si>
  <si>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</si>
  <si>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</si>
  <si>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</si>
  <si>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</si>
  <si>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</si>
  <si>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</si>
  <si>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</si>
  <si>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</si>
  <si>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</si>
  <si>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</si>
  <si>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</si>
  <si>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</si>
  <si>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</si>
  <si>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</si>
  <si>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</si>
  <si>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</si>
  <si>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</si>
  <si>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</si>
  <si>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</si>
  <si>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</si>
  <si>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</si>
  <si>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</si>
  <si>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</si>
  <si>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</si>
  <si>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</si>
  <si>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</si>
  <si>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</si>
  <si>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</si>
  <si>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</si>
  <si>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</si>
  <si>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</si>
  <si>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</si>
  <si>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</si>
  <si>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</si>
  <si>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</si>
  <si>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</si>
  <si>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</si>
  <si>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</si>
  <si>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</si>
  <si>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</si>
  <si>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</si>
  <si>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</si>
  <si>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</si>
  <si>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</si>
  <si>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</si>
  <si>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</si>
  <si>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</si>
  <si>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</si>
  <si>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</si>
  <si>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</si>
  <si>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</si>
  <si>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</si>
  <si>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</si>
  <si>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</si>
  <si>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</si>
  <si>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</si>
  <si>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</si>
  <si>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</si>
  <si>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</si>
  <si>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</si>
  <si>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</si>
  <si>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</si>
  <si>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</si>
  <si>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</si>
  <si>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</si>
  <si>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</si>
  <si>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</si>
  <si>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</si>
  <si>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</si>
  <si>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</si>
  <si>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</si>
  <si>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</si>
  <si>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</si>
  <si>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</si>
  <si>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</si>
  <si>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</si>
  <si>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</si>
  <si>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</si>
  <si>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</si>
  <si>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</si>
  <si>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</si>
  <si>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</si>
  <si>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</si>
  <si>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</si>
  <si>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</si>
  <si>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</si>
  <si>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</si>
  <si>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</si>
  <si>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</si>
  <si>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</si>
  <si>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</si>
  <si>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</si>
  <si>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</si>
  <si>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</si>
  <si>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</si>
  <si>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</si>
  <si>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</si>
  <si>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</si>
  <si>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</si>
  <si>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</si>
  <si>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</si>
  <si>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</si>
  <si>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</si>
  <si>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</si>
  <si>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</si>
  <si>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</si>
  <si>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ガス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</si>
  <si>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</si>
  <si>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</si>
  <si>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</si>
  <si>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</si>
  <si>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</si>
  <si>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</si>
  <si>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</si>
  <si>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</si>
  <si>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</si>
  <si>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</si>
  <si>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</si>
  <si>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</si>
  <si>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</si>
  <si>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</si>
  <si>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</si>
  <si>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</si>
  <si>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</si>
  <si>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</si>
  <si>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</si>
  <si>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</si>
  <si>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</si>
  <si>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</si>
  <si>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</si>
  <si>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</si>
  <si>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</si>
  <si>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</si>
  <si>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</si>
  <si>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</si>
  <si>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</si>
  <si>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</si>
  <si>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千葉県習志野市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</si>
  <si>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</si>
  <si>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</si>
  <si>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</si>
  <si>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</si>
  <si>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</si>
  <si>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</si>
  <si>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</si>
  <si>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</si>
  <si>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</si>
  <si>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</si>
  <si>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</si>
  <si>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</si>
  <si>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</si>
  <si>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</si>
  <si>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</si>
  <si>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</si>
  <si>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</si>
  <si>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</si>
  <si>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</si>
  <si>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</si>
  <si>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</si>
  <si>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</si>
  <si>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</si>
  <si>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</si>
  <si>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</si>
  <si>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</si>
  <si>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</si>
  <si>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</si>
  <si>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</si>
  <si>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</si>
  <si>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</si>
  <si>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</si>
  <si>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</si>
  <si>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</si>
  <si>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</si>
  <si>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</si>
  <si>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</si>
  <si>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</si>
  <si>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</si>
  <si>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</si>
  <si>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</si>
  <si>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</si>
  <si>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</si>
  <si>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</si>
  <si>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</si>
  <si>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</si>
  <si>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</si>
  <si>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</si>
  <si>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</si>
  <si>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</si>
  <si>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</si>
  <si>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</si>
  <si>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</si>
  <si>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</si>
  <si>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</si>
  <si>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</si>
  <si>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</si>
  <si>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</si>
  <si>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</si>
  <si>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</si>
  <si>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</si>
  <si>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</si>
  <si>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</si>
  <si>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</si>
  <si>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</si>
  <si>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</si>
  <si>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</si>
  <si>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</si>
  <si>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</si>
  <si>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</si>
  <si>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</si>
  <si>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</si>
  <si>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</si>
  <si>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</si>
  <si>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</si>
  <si>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</si>
  <si>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</si>
  <si>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</si>
  <si>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</si>
  <si>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</si>
  <si>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</si>
  <si>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</si>
  <si>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</si>
  <si>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</si>
  <si>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</si>
  <si>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</si>
  <si>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</si>
  <si>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</si>
  <si>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</si>
  <si>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</si>
  <si>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</si>
  <si>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</si>
  <si>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</si>
  <si>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</si>
  <si>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</si>
  <si>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</si>
  <si>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</si>
  <si>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</si>
  <si>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</si>
  <si>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</si>
  <si>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</si>
  <si>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</si>
  <si>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</si>
  <si>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</si>
  <si>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</si>
  <si>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</si>
  <si>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</si>
  <si>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</si>
  <si>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</si>
  <si>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</si>
  <si>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</si>
  <si>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</si>
  <si>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</si>
  <si>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</si>
  <si>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</si>
  <si>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</si>
  <si>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</si>
  <si>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</si>
  <si>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</si>
  <si>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</si>
  <si>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</si>
  <si>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</si>
  <si>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</si>
  <si>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</si>
  <si>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</si>
  <si>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</si>
  <si>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</si>
  <si>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</si>
  <si>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</si>
  <si>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</si>
  <si>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</si>
  <si>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</si>
  <si>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</si>
  <si>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</si>
  <si>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</si>
  <si>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</si>
  <si>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</si>
  <si>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</si>
  <si>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</si>
  <si>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</si>
  <si>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</si>
  <si>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</si>
  <si>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</si>
  <si>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</si>
  <si>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</si>
  <si>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</si>
  <si>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</si>
  <si>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</si>
  <si>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</si>
  <si>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</si>
  <si>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</si>
  <si>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</si>
  <si>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</si>
  <si>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</si>
  <si>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</si>
  <si>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</si>
  <si>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</si>
  <si>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</si>
  <si>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</si>
  <si>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</si>
  <si>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</si>
  <si>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</si>
  <si>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</si>
  <si>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</si>
  <si>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</si>
  <si>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</si>
  <si>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</si>
  <si>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</si>
  <si>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</si>
  <si>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</si>
  <si>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</si>
  <si>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</si>
  <si>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</si>
  <si>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</si>
  <si>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</si>
  <si>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</si>
  <si>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</si>
  <si>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</si>
  <si>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</si>
  <si>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</si>
  <si>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</si>
  <si>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</si>
  <si>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</si>
  <si>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</si>
  <si>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</si>
  <si>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</si>
  <si>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</si>
  <si>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</si>
  <si>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5.68</t>
  </si>
  <si>
    <t>▲ 5.91</t>
  </si>
  <si>
    <t>▲ 4.07</t>
  </si>
  <si>
    <t>▲ 8.32</t>
  </si>
  <si>
    <t>ガス事業会計</t>
  </si>
  <si>
    <t>水道事業会計</t>
  </si>
  <si>
    <t>一般会計</t>
  </si>
  <si>
    <t>下水道事業会計</t>
  </si>
  <si>
    <t>▲ 1.77</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</si>
  <si>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</si>
  <si>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</si>
  <si>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</si>
  <si>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</si>
  <si>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</si>
  <si>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</si>
  <si>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</si>
  <si>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</si>
  <si>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</si>
  <si>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</si>
  <si>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</si>
  <si>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</si>
  <si>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</si>
  <si>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</si>
  <si>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</si>
  <si>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</si>
  <si>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</si>
  <si>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</si>
  <si>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</si>
  <si>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千葉県競馬組合（一般会計）</t>
    <rPh sb="0" eb="3">
      <t>チバケン</t>
    </rPh>
    <rPh sb="3" eb="5">
      <t>ケイバ</t>
    </rPh>
    <rPh sb="5" eb="7">
      <t>クミアイ</t>
    </rPh>
    <rPh sb="8" eb="10">
      <t>イッパン</t>
    </rPh>
    <rPh sb="10" eb="12">
      <t>カイケイ</t>
    </rPh>
    <phoneticPr fontId="2"/>
  </si>
  <si>
    <t>北千葉広域水道企業団（水道用水供給事業会計）</t>
    <rPh sb="0" eb="10">
      <t>キタチバコウイキスイドウキギョウダン</t>
    </rPh>
    <rPh sb="11" eb="13">
      <t>スイドウ</t>
    </rPh>
    <rPh sb="13" eb="15">
      <t>ヨウスイ</t>
    </rPh>
    <rPh sb="15" eb="17">
      <t>キョウキュウ</t>
    </rPh>
    <rPh sb="17" eb="19">
      <t>ジギョウ</t>
    </rPh>
    <rPh sb="19" eb="21">
      <t>カイケイ</t>
    </rPh>
    <phoneticPr fontId="2"/>
  </si>
  <si>
    <t>習志野市開発公社</t>
    <rPh sb="0" eb="4">
      <t>ナラシノシ</t>
    </rPh>
    <rPh sb="4" eb="6">
      <t>カイハツ</t>
    </rPh>
    <rPh sb="6" eb="8">
      <t>コウシャ</t>
    </rPh>
    <phoneticPr fontId="2"/>
  </si>
  <si>
    <t>習志野文化ホール</t>
    <rPh sb="0" eb="5">
      <t>ナラシノブンカ</t>
    </rPh>
    <phoneticPr fontId="2"/>
  </si>
  <si>
    <t>習志野市スポーツ振興協会</t>
    <rPh sb="0" eb="4">
      <t>ナラシノシ</t>
    </rPh>
    <rPh sb="8" eb="10">
      <t>シンコウ</t>
    </rPh>
    <rPh sb="10" eb="12">
      <t>キョウカイ</t>
    </rPh>
    <phoneticPr fontId="2"/>
  </si>
  <si>
    <t>公共施設等再生整備基金</t>
    <rPh sb="0" eb="2">
      <t>コウキョウ</t>
    </rPh>
    <rPh sb="2" eb="4">
      <t>シセツ</t>
    </rPh>
    <rPh sb="4" eb="5">
      <t>トウ</t>
    </rPh>
    <rPh sb="5" eb="7">
      <t>サイセイ</t>
    </rPh>
    <rPh sb="7" eb="9">
      <t>セイビ</t>
    </rPh>
    <rPh sb="9" eb="11">
      <t>キキン</t>
    </rPh>
    <phoneticPr fontId="5"/>
  </si>
  <si>
    <t>海浜霊園管理運営基金</t>
    <rPh sb="0" eb="2">
      <t>カイヒン</t>
    </rPh>
    <rPh sb="2" eb="4">
      <t>レイエン</t>
    </rPh>
    <rPh sb="4" eb="6">
      <t>カンリ</t>
    </rPh>
    <rPh sb="6" eb="8">
      <t>ウンエイ</t>
    </rPh>
    <rPh sb="8" eb="10">
      <t>キキン</t>
    </rPh>
    <phoneticPr fontId="2"/>
  </si>
  <si>
    <t>青少年音楽振興基金</t>
    <rPh sb="0" eb="3">
      <t>セイショウネン</t>
    </rPh>
    <rPh sb="3" eb="5">
      <t>オンガク</t>
    </rPh>
    <rPh sb="5" eb="7">
      <t>シンコウ</t>
    </rPh>
    <rPh sb="7" eb="9">
      <t>キキン</t>
    </rPh>
    <phoneticPr fontId="2"/>
  </si>
  <si>
    <t>すこやか子育て基金</t>
    <rPh sb="4" eb="6">
      <t>コソダ</t>
    </rPh>
    <rPh sb="7" eb="9">
      <t>キキン</t>
    </rPh>
    <phoneticPr fontId="2"/>
  </si>
  <si>
    <t>国際交流基金</t>
    <rPh sb="0" eb="2">
      <t>コクサイ</t>
    </rPh>
    <rPh sb="2" eb="4">
      <t>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</si>
</sst>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E5AB-4665-8DF8-FE0AFD24C0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58155</c:v>
                </c:pt>
                <c:pt idx="1">
                  <c:v>49528</c:v>
                </c:pt>
                <c:pt idx="2">
                  <c:v>56337</c:v>
                </c:pt>
                <c:pt idx="3">
                  <c:v>31567</c:v>
                </c:pt>
                <c:pt idx="4">
                  <c:v>30011</c:v>
                </c:pt>
              </c:numCache>
            </c:numRef>
          </c:val>
          <c:smooth val="0"/>
          <c:extLst>
            <c:ext xmlns:c16="http://schemas.microsoft.com/office/drawing/2014/chart" uri="{C3380CC4-5D6E-409C-BE32-E72D297353CC}">
              <c16:uniqueId val="{00000001-E5AB-4665-8DF8-FE0AFD24C0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6.66</c:v>
                </c:pt>
                <c:pt idx="1">
                  <c:v>5.31</c:v>
                </c:pt>
                <c:pt idx="2">
                  <c:v>6.59</c:v>
                </c:pt>
                <c:pt idx="3">
                  <c:v>10.050000000000001</c:v>
                </c:pt>
                <c:pt idx="4">
                  <c:v>8.33</c:v>
                </c:pt>
              </c:numCache>
            </c:numRef>
          </c:val>
          <c:extLst>
            <c:ext xmlns:c16="http://schemas.microsoft.com/office/drawing/2014/chart" uri="{C3380CC4-5D6E-409C-BE32-E72D297353CC}">
              <c16:uniqueId val="{00000000-5437-4106-A10E-5E697589B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c:v>
                </c:pt>
                <c:pt idx="1">
                  <c:v>13.53</c:v>
                </c:pt>
                <c:pt idx="2">
                  <c:v>10.35</c:v>
                </c:pt>
                <c:pt idx="3">
                  <c:v>13.11</c:v>
                </c:pt>
                <c:pt idx="4">
                  <c:v>12.39</c:v>
                </c:pt>
              </c:numCache>
            </c:numRef>
          </c:val>
          <c:extLst>
            <c:ext xmlns:c16="http://schemas.microsoft.com/office/drawing/2014/chart" uri="{C3380CC4-5D6E-409C-BE32-E72D297353CC}">
              <c16:uniqueId val="{00000001-5437-4106-A10E-5E697589BB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-5.68</c:v>
                </c:pt>
                <c:pt idx="1">
                  <c:v>-5.91</c:v>
                </c:pt>
                <c:pt idx="2">
                  <c:v>-4.07</c:v>
                </c:pt>
                <c:pt idx="3">
                  <c:v>3.85</c:v>
                </c:pt>
                <c:pt idx="4">
                  <c:v>-8.32</c:v>
                </c:pt>
              </c:numCache>
            </c:numRef>
          </c:val>
          <c:smooth val="0"/>
          <c:extLst>
            <c:ext xmlns:c16="http://schemas.microsoft.com/office/drawing/2014/chart" uri="{C3380CC4-5D6E-409C-BE32-E72D297353CC}">
              <c16:uniqueId val="{00000002-5437-4106-A10E-5E697589BB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316-48D3-BF60-D4A44663B0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16-48D3-BF60-D4A44663B0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16-48D3-BF60-D4A44663B01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1316-48D3-BF60-D4A44663B01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0.55000000000000004</c:v>
                </c:pt>
                <c:pt idx="2">
                  <c:v>#N/A</c:v>
                </c:pt>
                <c:pt idx="3">
                  <c:v>0.44</c:v>
                </c:pt>
                <c:pt idx="4">
                  <c:v>#N/A</c:v>
                </c:pt>
                <c:pt idx="5">
                  <c:v>0.76</c:v>
                </c:pt>
                <c:pt idx="6">
                  <c:v>#N/A</c:v>
                </c:pt>
                <c:pt idx="7">
                  <c:v>0.82</c:v>
                </c:pt>
                <c:pt idx="8">
                  <c:v>#N/A</c:v>
                </c:pt>
                <c:pt idx="9">
                  <c:v>0.87</c:v>
                </c:pt>
              </c:numCache>
            </c:numRef>
          </c:val>
          <c:extLst>
            <c:ext xmlns:c16="http://schemas.microsoft.com/office/drawing/2014/chart" uri="{C3380CC4-5D6E-409C-BE32-E72D297353CC}">
              <c16:uniqueId val="{00000004-1316-48D3-BF60-D4A44663B01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0.83</c:v>
                </c:pt>
                <c:pt idx="2">
                  <c:v>#N/A</c:v>
                </c:pt>
                <c:pt idx="3">
                  <c:v>0.78</c:v>
                </c:pt>
                <c:pt idx="4">
                  <c:v>#N/A</c:v>
                </c:pt>
                <c:pt idx="5">
                  <c:v>0.82</c:v>
                </c:pt>
                <c:pt idx="6">
                  <c:v>#N/A</c:v>
                </c:pt>
                <c:pt idx="7">
                  <c:v>0.18</c:v>
                </c:pt>
                <c:pt idx="8">
                  <c:v>#N/A</c:v>
                </c:pt>
                <c:pt idx="9">
                  <c:v>0.87</c:v>
                </c:pt>
              </c:numCache>
            </c:numRef>
          </c:val>
          <c:extLst>
            <c:ext xmlns:c16="http://schemas.microsoft.com/office/drawing/2014/chart" uri="{C3380CC4-5D6E-409C-BE32-E72D297353CC}">
              <c16:uniqueId val="{00000005-1316-48D3-BF60-D4A44663B01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1.77</c:v>
                </c:pt>
                <c:pt idx="1">
                  <c:v>#N/A</c:v>
                </c:pt>
                <c:pt idx="2">
                  <c:v>#N/A</c:v>
                </c:pt>
                <c:pt idx="3">
                  <c:v>0.14000000000000001</c:v>
                </c:pt>
                <c:pt idx="4">
                  <c:v>#N/A</c:v>
                </c:pt>
                <c:pt idx="5">
                  <c:v>2.17</c:v>
                </c:pt>
                <c:pt idx="6">
                  <c:v>#N/A</c:v>
                </c:pt>
                <c:pt idx="7">
                  <c:v>3.65</c:v>
                </c:pt>
                <c:pt idx="8">
                  <c:v>#N/A</c:v>
                </c:pt>
                <c:pt idx="9">
                  <c:v>5.54</c:v>
                </c:pt>
              </c:numCache>
            </c:numRef>
          </c:val>
          <c:extLst>
            <c:ext xmlns:c16="http://schemas.microsoft.com/office/drawing/2014/chart" uri="{C3380CC4-5D6E-409C-BE32-E72D297353CC}">
              <c16:uniqueId val="{00000006-1316-48D3-BF60-D4A44663B0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6.66</c:v>
                </c:pt>
                <c:pt idx="2">
                  <c:v>#N/A</c:v>
                </c:pt>
                <c:pt idx="3">
                  <c:v>5.31</c:v>
                </c:pt>
                <c:pt idx="4">
                  <c:v>#N/A</c:v>
                </c:pt>
                <c:pt idx="5">
                  <c:v>6.58</c:v>
                </c:pt>
                <c:pt idx="6">
                  <c:v>#N/A</c:v>
                </c:pt>
                <c:pt idx="7">
                  <c:v>10.039999999999999</c:v>
                </c:pt>
                <c:pt idx="8">
                  <c:v>#N/A</c:v>
                </c:pt>
                <c:pt idx="9">
                  <c:v>8.32</c:v>
                </c:pt>
              </c:numCache>
            </c:numRef>
          </c:val>
          <c:extLst>
            <c:ext xmlns:c16="http://schemas.microsoft.com/office/drawing/2014/chart" uri="{C3380CC4-5D6E-409C-BE32-E72D297353CC}">
              <c16:uniqueId val="{00000007-1316-48D3-BF60-D4A44663B0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14.89</c:v>
                </c:pt>
                <c:pt idx="2">
                  <c:v>#N/A</c:v>
                </c:pt>
                <c:pt idx="3">
                  <c:v>10.93</c:v>
                </c:pt>
                <c:pt idx="4">
                  <c:v>#N/A</c:v>
                </c:pt>
                <c:pt idx="5">
                  <c:v>9.99</c:v>
                </c:pt>
                <c:pt idx="6">
                  <c:v>#N/A</c:v>
                </c:pt>
                <c:pt idx="7">
                  <c:v>8.84</c:v>
                </c:pt>
                <c:pt idx="8">
                  <c:v>#N/A</c:v>
                </c:pt>
                <c:pt idx="9">
                  <c:v>9.07</c:v>
                </c:pt>
              </c:numCache>
            </c:numRef>
          </c:val>
          <c:extLst>
            <c:ext xmlns:c16="http://schemas.microsoft.com/office/drawing/2014/chart" uri="{C3380CC4-5D6E-409C-BE32-E72D297353CC}">
              <c16:uniqueId val="{00000008-1316-48D3-BF60-D4A44663B010}"/>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18.57</c:v>
                </c:pt>
                <c:pt idx="2">
                  <c:v>#N/A</c:v>
                </c:pt>
                <c:pt idx="3">
                  <c:v>19.36</c:v>
                </c:pt>
                <c:pt idx="4">
                  <c:v>#N/A</c:v>
                </c:pt>
                <c:pt idx="5">
                  <c:v>20.3</c:v>
                </c:pt>
                <c:pt idx="6">
                  <c:v>#N/A</c:v>
                </c:pt>
                <c:pt idx="7">
                  <c:v>19.760000000000002</c:v>
                </c:pt>
                <c:pt idx="8">
                  <c:v>#N/A</c:v>
                </c:pt>
                <c:pt idx="9">
                  <c:v>20.59</c:v>
                </c:pt>
              </c:numCache>
            </c:numRef>
          </c:val>
          <c:extLst>
            <c:ext xmlns:c16="http://schemas.microsoft.com/office/drawing/2014/chart" uri="{C3380CC4-5D6E-409C-BE32-E72D297353CC}">
              <c16:uniqueId val="{00000009-1316-48D3-BF60-D4A44663B0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4972</c:v>
                </c:pt>
                <c:pt idx="5">
                  <c:v>5123</c:v>
                </c:pt>
                <c:pt idx="8">
                  <c:v>4669</c:v>
                </c:pt>
                <c:pt idx="11">
                  <c:v>4628</c:v>
                </c:pt>
                <c:pt idx="14">
                  <c:v>4346</c:v>
                </c:pt>
              </c:numCache>
            </c:numRef>
          </c:val>
          <c:extLst>
            <c:ext xmlns:c16="http://schemas.microsoft.com/office/drawing/2014/chart" uri="{C3380CC4-5D6E-409C-BE32-E72D297353CC}">
              <c16:uniqueId val="{00000000-0BF8-422D-94C6-21176FFFE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F8-422D-94C6-21176FFFE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1691</c:v>
                </c:pt>
                <c:pt idx="3">
                  <c:v>2850</c:v>
                </c:pt>
                <c:pt idx="6">
                  <c:v>1034</c:v>
                </c:pt>
                <c:pt idx="9">
                  <c:v>855</c:v>
                </c:pt>
                <c:pt idx="12">
                  <c:v>932</c:v>
                </c:pt>
              </c:numCache>
            </c:numRef>
          </c:val>
          <c:extLst>
            <c:ext xmlns:c16="http://schemas.microsoft.com/office/drawing/2014/chart" uri="{C3380CC4-5D6E-409C-BE32-E72D297353CC}">
              <c16:uniqueId val="{00000002-0BF8-422D-94C6-21176FFFE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19</c:v>
                </c:pt>
                <c:pt idx="6">
                  <c:v>45</c:v>
                </c:pt>
                <c:pt idx="9">
                  <c:v>75</c:v>
                </c:pt>
                <c:pt idx="12">
                  <c:v>105</c:v>
                </c:pt>
              </c:numCache>
            </c:numRef>
          </c:val>
          <c:extLst>
            <c:ext xmlns:c16="http://schemas.microsoft.com/office/drawing/2014/chart" uri="{C3380CC4-5D6E-409C-BE32-E72D297353CC}">
              <c16:uniqueId val="{00000003-0BF8-422D-94C6-21176FFFE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1042</c:v>
                </c:pt>
                <c:pt idx="3">
                  <c:v>953</c:v>
                </c:pt>
                <c:pt idx="6">
                  <c:v>853</c:v>
                </c:pt>
                <c:pt idx="9">
                  <c:v>770</c:v>
                </c:pt>
                <c:pt idx="12">
                  <c:v>727</c:v>
                </c:pt>
              </c:numCache>
            </c:numRef>
          </c:val>
          <c:extLst>
            <c:ext xmlns:c16="http://schemas.microsoft.com/office/drawing/2014/chart" uri="{C3380CC4-5D6E-409C-BE32-E72D297353CC}">
              <c16:uniqueId val="{00000004-0BF8-422D-94C6-21176FFFE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110</c:v>
                </c:pt>
                <c:pt idx="3">
                  <c:v>116</c:v>
                </c:pt>
                <c:pt idx="6">
                  <c:v>122</c:v>
                </c:pt>
                <c:pt idx="9">
                  <c:v>122</c:v>
                </c:pt>
                <c:pt idx="12">
                  <c:v>122</c:v>
                </c:pt>
              </c:numCache>
            </c:numRef>
          </c:val>
          <c:extLst>
            <c:ext xmlns:c16="http://schemas.microsoft.com/office/drawing/2014/chart" uri="{C3380CC4-5D6E-409C-BE32-E72D297353CC}">
              <c16:uniqueId val="{00000005-0BF8-422D-94C6-21176FFFE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1</c:v>
                </c:pt>
                <c:pt idx="12">
                  <c:v>11</c:v>
                </c:pt>
              </c:numCache>
            </c:numRef>
          </c:val>
          <c:extLst>
            <c:ext xmlns:c16="http://schemas.microsoft.com/office/drawing/2014/chart" uri="{C3380CC4-5D6E-409C-BE32-E72D297353CC}">
              <c16:uniqueId val="{00000006-0BF8-422D-94C6-21176FFFE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4037</c:v>
                </c:pt>
                <c:pt idx="3">
                  <c:v>4254</c:v>
                </c:pt>
                <c:pt idx="6">
                  <c:v>4679</c:v>
                </c:pt>
                <c:pt idx="9">
                  <c:v>4708</c:v>
                </c:pt>
                <c:pt idx="12">
                  <c:v>4989</c:v>
                </c:pt>
              </c:numCache>
            </c:numRef>
          </c:val>
          <c:extLst>
            <c:ext xmlns:c16="http://schemas.microsoft.com/office/drawing/2014/chart" uri="{C3380CC4-5D6E-409C-BE32-E72D297353CC}">
              <c16:uniqueId val="{00000007-0BF8-422D-94C6-21176FFFE1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1927</c:v>
                </c:pt>
                <c:pt idx="2">
                  <c:v>#N/A</c:v>
                </c:pt>
                <c:pt idx="3">
                  <c:v>#N/A</c:v>
                </c:pt>
                <c:pt idx="4">
                  <c:v>3069</c:v>
                </c:pt>
                <c:pt idx="5">
                  <c:v>#N/A</c:v>
                </c:pt>
                <c:pt idx="6">
                  <c:v>#N/A</c:v>
                </c:pt>
                <c:pt idx="7">
                  <c:v>2064</c:v>
                </c:pt>
                <c:pt idx="8">
                  <c:v>#N/A</c:v>
                </c:pt>
                <c:pt idx="9">
                  <c:v>#N/A</c:v>
                </c:pt>
                <c:pt idx="10">
                  <c:v>1903</c:v>
                </c:pt>
                <c:pt idx="11">
                  <c:v>#N/A</c:v>
                </c:pt>
                <c:pt idx="12">
                  <c:v>#N/A</c:v>
                </c:pt>
                <c:pt idx="13">
                  <c:v>2540</c:v>
                </c:pt>
                <c:pt idx="14">
                  <c:v>#N/A</c:v>
                </c:pt>
              </c:numCache>
            </c:numRef>
          </c:val>
          <c:smooth val="0"/>
          <c:extLst>
            <c:ext xmlns:c16="http://schemas.microsoft.com/office/drawing/2014/chart" uri="{C3380CC4-5D6E-409C-BE32-E72D297353CC}">
              <c16:uniqueId val="{00000008-0BF8-422D-94C6-21176FFFE1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41543</c:v>
                </c:pt>
                <c:pt idx="5">
                  <c:v>41577</c:v>
                </c:pt>
                <c:pt idx="8">
                  <c:v>41518</c:v>
                </c:pt>
                <c:pt idx="11">
                  <c:v>41831</c:v>
                </c:pt>
                <c:pt idx="14">
                  <c:v>40745</c:v>
                </c:pt>
              </c:numCache>
            </c:numRef>
          </c:val>
          <c:extLst>
            <c:ext xmlns:c16="http://schemas.microsoft.com/office/drawing/2014/chart" uri="{C3380CC4-5D6E-409C-BE32-E72D297353CC}">
              <c16:uniqueId val="{00000000-1CBA-4EA3-B28D-9230EE7F14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9443</c:v>
                </c:pt>
                <c:pt idx="5">
                  <c:v>9868</c:v>
                </c:pt>
                <c:pt idx="8">
                  <c:v>11016</c:v>
                </c:pt>
                <c:pt idx="11">
                  <c:v>10740</c:v>
                </c:pt>
                <c:pt idx="14">
                  <c:v>10340</c:v>
                </c:pt>
              </c:numCache>
            </c:numRef>
          </c:val>
          <c:extLst>
            <c:ext xmlns:c16="http://schemas.microsoft.com/office/drawing/2014/chart" uri="{C3380CC4-5D6E-409C-BE32-E72D297353CC}">
              <c16:uniqueId val="{00000001-1CBA-4EA3-B28D-9230EE7F14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14195</c:v>
                </c:pt>
                <c:pt idx="5">
                  <c:v>18619</c:v>
                </c:pt>
                <c:pt idx="8">
                  <c:v>16104</c:v>
                </c:pt>
                <c:pt idx="11">
                  <c:v>17614</c:v>
                </c:pt>
                <c:pt idx="14">
                  <c:v>16933</c:v>
                </c:pt>
              </c:numCache>
            </c:numRef>
          </c:val>
          <c:extLst>
            <c:ext xmlns:c16="http://schemas.microsoft.com/office/drawing/2014/chart" uri="{C3380CC4-5D6E-409C-BE32-E72D297353CC}">
              <c16:uniqueId val="{00000002-1CBA-4EA3-B28D-9230EE7F14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BA-4EA3-B28D-9230EE7F14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BA-4EA3-B28D-9230EE7F14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11</c:v>
                </c:pt>
                <c:pt idx="6">
                  <c:v>15</c:v>
                </c:pt>
                <c:pt idx="9">
                  <c:v>12</c:v>
                </c:pt>
                <c:pt idx="12">
                  <c:v>16</c:v>
                </c:pt>
              </c:numCache>
            </c:numRef>
          </c:val>
          <c:extLst>
            <c:ext xmlns:c16="http://schemas.microsoft.com/office/drawing/2014/chart" uri="{C3380CC4-5D6E-409C-BE32-E72D297353CC}">
              <c16:uniqueId val="{00000005-1CBA-4EA3-B28D-9230EE7F14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9363</c:v>
                </c:pt>
                <c:pt idx="3">
                  <c:v>9177</c:v>
                </c:pt>
                <c:pt idx="6">
                  <c:v>9710</c:v>
                </c:pt>
                <c:pt idx="9">
                  <c:v>9410</c:v>
                </c:pt>
                <c:pt idx="12">
                  <c:v>8998</c:v>
                </c:pt>
              </c:numCache>
            </c:numRef>
          </c:val>
          <c:extLst>
            <c:ext xmlns:c16="http://schemas.microsoft.com/office/drawing/2014/chart" uri="{C3380CC4-5D6E-409C-BE32-E72D297353CC}">
              <c16:uniqueId val="{00000006-1CBA-4EA3-B28D-9230EE7F14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1140</c:v>
                </c:pt>
                <c:pt idx="3">
                  <c:v>1608</c:v>
                </c:pt>
                <c:pt idx="6">
                  <c:v>1568</c:v>
                </c:pt>
                <c:pt idx="9">
                  <c:v>1584</c:v>
                </c:pt>
                <c:pt idx="12">
                  <c:v>1760</c:v>
                </c:pt>
              </c:numCache>
            </c:numRef>
          </c:val>
          <c:extLst>
            <c:ext xmlns:c16="http://schemas.microsoft.com/office/drawing/2014/chart" uri="{C3380CC4-5D6E-409C-BE32-E72D297353CC}">
              <c16:uniqueId val="{00000007-1CBA-4EA3-B28D-9230EE7F14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9477</c:v>
                </c:pt>
                <c:pt idx="3">
                  <c:v>9527</c:v>
                </c:pt>
                <c:pt idx="6">
                  <c:v>9410</c:v>
                </c:pt>
                <c:pt idx="9">
                  <c:v>8904</c:v>
                </c:pt>
                <c:pt idx="12">
                  <c:v>8678</c:v>
                </c:pt>
              </c:numCache>
            </c:numRef>
          </c:val>
          <c:extLst>
            <c:ext xmlns:c16="http://schemas.microsoft.com/office/drawing/2014/chart" uri="{C3380CC4-5D6E-409C-BE32-E72D297353CC}">
              <c16:uniqueId val="{00000008-1CBA-4EA3-B28D-9230EE7F14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6599</c:v>
                </c:pt>
                <c:pt idx="3">
                  <c:v>5771</c:v>
                </c:pt>
                <c:pt idx="6">
                  <c:v>6001</c:v>
                </c:pt>
                <c:pt idx="9">
                  <c:v>6149</c:v>
                </c:pt>
                <c:pt idx="12">
                  <c:v>6275</c:v>
                </c:pt>
              </c:numCache>
            </c:numRef>
          </c:val>
          <c:extLst>
            <c:ext xmlns:c16="http://schemas.microsoft.com/office/drawing/2014/chart" uri="{C3380CC4-5D6E-409C-BE32-E72D297353CC}">
              <c16:uniqueId val="{00000009-1CBA-4EA3-B28D-9230EE7F14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49171</c:v>
                </c:pt>
                <c:pt idx="3">
                  <c:v>51232</c:v>
                </c:pt>
                <c:pt idx="6">
                  <c:v>52595</c:v>
                </c:pt>
                <c:pt idx="9">
                  <c:v>52810</c:v>
                </c:pt>
                <c:pt idx="12">
                  <c:v>50060</c:v>
                </c:pt>
              </c:numCache>
            </c:numRef>
          </c:val>
          <c:extLst>
            <c:ext xmlns:c16="http://schemas.microsoft.com/office/drawing/2014/chart" uri="{C3380CC4-5D6E-409C-BE32-E72D297353CC}">
              <c16:uniqueId val="{0000000A-1CBA-4EA3-B28D-9230EE7F14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10574</c:v>
                </c:pt>
                <c:pt idx="2">
                  <c:v>#N/A</c:v>
                </c:pt>
                <c:pt idx="3">
                  <c:v>#N/A</c:v>
                </c:pt>
                <c:pt idx="4">
                  <c:v>7262</c:v>
                </c:pt>
                <c:pt idx="5">
                  <c:v>#N/A</c:v>
                </c:pt>
                <c:pt idx="6">
                  <c:v>#N/A</c:v>
                </c:pt>
                <c:pt idx="7">
                  <c:v>10660</c:v>
                </c:pt>
                <c:pt idx="8">
                  <c:v>#N/A</c:v>
                </c:pt>
                <c:pt idx="9">
                  <c:v>#N/A</c:v>
                </c:pt>
                <c:pt idx="10">
                  <c:v>8686</c:v>
                </c:pt>
                <c:pt idx="11">
                  <c:v>#N/A</c:v>
                </c:pt>
                <c:pt idx="12">
                  <c:v>#N/A</c:v>
                </c:pt>
                <c:pt idx="13">
                  <c:v>7769</c:v>
                </c:pt>
                <c:pt idx="14">
                  <c:v>#N/A</c:v>
                </c:pt>
              </c:numCache>
            </c:numRef>
          </c:val>
          <c:smooth val="0"/>
          <c:extLst>
            <c:ext xmlns:c16="http://schemas.microsoft.com/office/drawing/2014/chart" uri="{C3380CC4-5D6E-409C-BE32-E72D297353CC}">
              <c16:uniqueId val="{0000000B-1CBA-4EA3-B28D-9230EE7F14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3475</c:v>
                </c:pt>
                <c:pt idx="1">
                  <c:v>4677</c:v>
                </c:pt>
                <c:pt idx="2">
                  <c:v>4378</c:v>
                </c:pt>
              </c:numCache>
            </c:numRef>
          </c:val>
          <c:extLst>
            <c:ext xmlns:c16="http://schemas.microsoft.com/office/drawing/2014/chart" uri="{C3380CC4-5D6E-409C-BE32-E72D297353CC}">
              <c16:uniqueId val="{00000000-05EB-4B45-AB24-4B37388278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4534</c:v>
                </c:pt>
                <c:pt idx="1">
                  <c:v>4726</c:v>
                </c:pt>
                <c:pt idx="2">
                  <c:v>4673</c:v>
                </c:pt>
              </c:numCache>
            </c:numRef>
          </c:val>
          <c:extLst>
            <c:ext xmlns:c16="http://schemas.microsoft.com/office/drawing/2014/chart" uri="{C3380CC4-5D6E-409C-BE32-E72D297353CC}">
              <c16:uniqueId val="{00000001-05EB-4B45-AB24-4B37388278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6111</c:v>
                </c:pt>
                <c:pt idx="1">
                  <c:v>6181</c:v>
                </c:pt>
                <c:pt idx="2">
                  <c:v>6175</c:v>
                </c:pt>
              </c:numCache>
            </c:numRef>
          </c:val>
          <c:extLst>
            <c:ext xmlns:c16="http://schemas.microsoft.com/office/drawing/2014/chart" uri="{C3380CC4-5D6E-409C-BE32-E72D297353CC}">
              <c16:uniqueId val="{00000002-05EB-4B45-AB24-4B37388278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年度決算における実質公債費比率は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年度単年度実質公債費比率が、令和元年度に比べ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か年の平均で算出する実質公債費比率の値に影響したものであり、元利償還金等から基準財政需要額に算入される公債費等を差し引いた実質公債費比率の分子が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百万円減少したこと、普通交付税額等で構成される標準財政規模の増加により実質公債費比率の分母が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百万円増加したことによるものです。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本市では令和元年度まで、市場公募地方債</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年満期一括償還という条件で発行しています。減債基金には、</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億円の発行に対し、毎年</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千万円を積み立てています。</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年後の一括償還時には、それまでに積み立てた</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千万円を取崩し、残額の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千万円を借り換えています。なお、令和</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年度より借換債の発行を取りやめています。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年度決算における将来負担比率は、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主な要因は将来負担額が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内訳としては、組合等負担見込額で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百万円、債務負担行為支出予定額で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百万円、設立法人の負債額等負担見込額で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百万円増加する一方、地方債現在高で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千万円、退職手当負担見込額で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百万円、公営企業債等繰入見込額で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基金全体としては、積立額に対し、一般財源として財政調整基金の繰入額が増加したため、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及び公債費の償還に充てる減債基金の適正な繰り入れを行うことにより、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・公共施設等再生整備基金：公共施設等の改築、改修その他整備に要する経費の財源に充てるため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・海浜霊園管理運営基金　：海浜霊園事業の円滑な管理運営に資するため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・青少年音楽振興基金　　：青少年の音楽活動を奨励し振興を図るため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・すこやか子育て基金　　：子どもたちが健やかに生まれ育つ環境づくりの推進を図るため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：国際交流事業の円滑な執行を図るため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・公共施設等再生整備基金：主なものは規定分や寄附金等により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百万円を積み立てた一方、四市複合事務組合運営費（葬祭）に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百万円、第二中学校校舎改築事業に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千万円を充当するなど、公共施設の改築、改修等に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百万円繰り入れたことにより、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・海浜霊園管理運益金　　：海浜霊園運営費に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百万円繰り入れる一方、海浜霊園の使用料等を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・青少年音楽振興基金　　：寄附金等を積み立てた一方、青少年音楽振興基金事業等に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百万円積み立てた一方、（仮称）藤崎こども園整備事業に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の適正な繰り入れを行うことにより、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百万円を積み立てた一方、一般財源として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標準財政規模に見合う範囲の残高確保に努めるとともに、歳出事業費の縮減を図りつつ、より効果的な財政運営に努めていきます。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百万円を積み立てた一方、市債償還元金として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今後、公債費が増加することが予想されるため、減債基金の繰り入れにより一般財源負担の軽減を図りつつ、より効果的な財政運営に努めていきます。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本市の財政力指数は、類似団体の平均と同じ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となっておりますが、平成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をピークに高齢者人口の増加等により低下し、普通交付税に依存した財政状況が続いています。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今後は交付税に依存しない自主・自立した財政構造に転換することが望まれます。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100189</xdr:rowOff>
    </xdr:to>
    <xdr:cxnSp macro="">
      <xdr:nvCxnSpPr>
        <xdr:cNvPr id="72" name="直線コネクタ 71"/>
        <xdr:cNvCxnSpPr/>
      </xdr:nvCxnSpPr>
      <xdr:spPr>
        <a:xfrm>
          <a:off x="3225800" y="691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本市の経常収支比率は、類似団体平均よりも高い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年度に当時過去最高の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％となって以降、人件費の削減等に取り組んできた結果、改善傾向にありましたが、物件費や扶助費、老朽化した公共施設の再生に伴う公債費の増加等により、増加傾向が続いております。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年度は地方消費税交付金や地方交付税等の増から一時的に改善したものの、令和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年度以前と同水準となっています。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今後も経営改革大綱に基づき、経常経費の削減に努めていきます。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66</xdr:row>
      <xdr:rowOff>90594</xdr:rowOff>
    </xdr:to>
    <xdr:cxnSp macro="">
      <xdr:nvCxnSpPr>
        <xdr:cNvPr id="132" name="直線コネクタ 131"/>
        <xdr:cNvCxnSpPr/>
      </xdr:nvCxnSpPr>
      <xdr:spPr>
        <a:xfrm>
          <a:off x="4114800" y="10778913"/>
          <a:ext cx="8382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66</xdr:row>
      <xdr:rowOff>98637</xdr:rowOff>
    </xdr:to>
    <xdr:cxnSp macro="">
      <xdr:nvCxnSpPr>
        <xdr:cNvPr id="135" name="直線コネクタ 134"/>
        <xdr:cNvCxnSpPr/>
      </xdr:nvCxnSpPr>
      <xdr:spPr>
        <a:xfrm flipV="1">
          <a:off x="3225800" y="1077891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98637</xdr:rowOff>
    </xdr:from>
    <xdr:to>
      <xdr:col>15</xdr:col>
      <xdr:colOff>82550</xdr:colOff>
      <xdr:row>66</xdr:row>
      <xdr:rowOff>114723</xdr:rowOff>
    </xdr:to>
    <xdr:cxnSp macro="">
      <xdr:nvCxnSpPr>
        <xdr:cNvPr id="138" name="直線コネクタ 137"/>
        <xdr:cNvCxnSpPr/>
      </xdr:nvCxnSpPr>
      <xdr:spPr>
        <a:xfrm flipV="1">
          <a:off x="2336800" y="1141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114723</xdr:rowOff>
    </xdr:to>
    <xdr:cxnSp macro="">
      <xdr:nvCxnSpPr>
        <xdr:cNvPr id="141" name="直線コネクタ 140"/>
        <xdr:cNvCxnSpPr/>
      </xdr:nvCxnSpPr>
      <xdr:spPr>
        <a:xfrm>
          <a:off x="1447800" y="113017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39794</xdr:rowOff>
    </xdr:from>
    <xdr:to>
      <xdr:col>23</xdr:col>
      <xdr:colOff>184150</xdr:colOff>
      <xdr:row>66</xdr:row>
      <xdr:rowOff>141394</xdr:rowOff>
    </xdr:to>
    <xdr:sp macro="" textlink="">
      <xdr:nvSpPr>
        <xdr:cNvPr id="151" name="楕円 150"/>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107121</xdr:rowOff>
    </xdr:from>
    <xdr:ext cx="762000" cy="259045"/>
    <xdr:sp macro="" textlink="">
      <xdr:nvSpPr>
        <xdr:cNvPr id="152" name="財政構造の弾力性該当値テキスト"/>
        <xdr:cNvSpPr txBox="1"/>
      </xdr:nvSpPr>
      <xdr:spPr>
        <a:xfrm>
          <a:off x="5041900" y="1125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5" name="楕円 154"/>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6" name="テキスト ボックス 155"/>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63923</xdr:rowOff>
    </xdr:from>
    <xdr:to>
      <xdr:col>11</xdr:col>
      <xdr:colOff>82550</xdr:colOff>
      <xdr:row>66</xdr:row>
      <xdr:rowOff>165523</xdr:rowOff>
    </xdr:to>
    <xdr:sp macro="" textlink="">
      <xdr:nvSpPr>
        <xdr:cNvPr id="157" name="楕円 156"/>
        <xdr:cNvSpPr/>
      </xdr:nvSpPr>
      <xdr:spPr>
        <a:xfrm>
          <a:off x="2286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150300</xdr:rowOff>
    </xdr:from>
    <xdr:ext cx="762000" cy="259045"/>
    <xdr:sp macro="" textlink="">
      <xdr:nvSpPr>
        <xdr:cNvPr id="158" name="テキスト ボックス 157"/>
        <xdr:cNvSpPr txBox="1"/>
      </xdr:nvSpPr>
      <xdr:spPr>
        <a:xfrm>
          <a:off x="1955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9" name="楕円 158"/>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0" name="テキスト ボックス 159"/>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人当たり人件費・物件費等決算額は、類似団体よりも高い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これは、マンパワーによる行政サービスの充実に努めてきたため、職員数が類似団体よりも多いことが主な要因です。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これまで職員数の削減に取り組んできましたが、今後も職員数の適正化に努めていきます。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47025</xdr:rowOff>
    </xdr:from>
    <xdr:to>
      <xdr:col>23</xdr:col>
      <xdr:colOff>133350</xdr:colOff>
      <xdr:row>84</xdr:row>
      <xdr:rowOff>122820</xdr:rowOff>
    </xdr:to>
    <xdr:cxnSp macro="">
      <xdr:nvCxnSpPr>
        <xdr:cNvPr id="195" name="直線コネクタ 194"/>
        <xdr:cNvCxnSpPr/>
      </xdr:nvCxnSpPr>
      <xdr:spPr>
        <a:xfrm>
          <a:off x="4114800" y="14448825"/>
          <a:ext cx="838200" cy="7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15777</xdr:rowOff>
    </xdr:from>
    <xdr:to>
      <xdr:col>19</xdr:col>
      <xdr:colOff>133350</xdr:colOff>
      <xdr:row>84</xdr:row>
      <xdr:rowOff>47025</xdr:rowOff>
    </xdr:to>
    <xdr:cxnSp macro="">
      <xdr:nvCxnSpPr>
        <xdr:cNvPr id="198" name="直線コネクタ 197"/>
        <xdr:cNvCxnSpPr/>
      </xdr:nvCxnSpPr>
      <xdr:spPr>
        <a:xfrm>
          <a:off x="3225800" y="14417577"/>
          <a:ext cx="889000" cy="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100386</xdr:rowOff>
    </xdr:from>
    <xdr:to>
      <xdr:col>15</xdr:col>
      <xdr:colOff>82550</xdr:colOff>
      <xdr:row>84</xdr:row>
      <xdr:rowOff>15777</xdr:rowOff>
    </xdr:to>
    <xdr:cxnSp macro="">
      <xdr:nvCxnSpPr>
        <xdr:cNvPr id="201" name="直線コネクタ 200"/>
        <xdr:cNvCxnSpPr/>
      </xdr:nvCxnSpPr>
      <xdr:spPr>
        <a:xfrm>
          <a:off x="2336800" y="14330736"/>
          <a:ext cx="889000" cy="8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56135</xdr:rowOff>
    </xdr:from>
    <xdr:to>
      <xdr:col>11</xdr:col>
      <xdr:colOff>31750</xdr:colOff>
      <xdr:row>83</xdr:row>
      <xdr:rowOff>100386</xdr:rowOff>
    </xdr:to>
    <xdr:cxnSp macro="">
      <xdr:nvCxnSpPr>
        <xdr:cNvPr id="204" name="直線コネクタ 203"/>
        <xdr:cNvCxnSpPr/>
      </xdr:nvCxnSpPr>
      <xdr:spPr>
        <a:xfrm>
          <a:off x="1447800" y="14286485"/>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72020</xdr:rowOff>
    </xdr:from>
    <xdr:to>
      <xdr:col>23</xdr:col>
      <xdr:colOff>184150</xdr:colOff>
      <xdr:row>85</xdr:row>
      <xdr:rowOff>2170</xdr:rowOff>
    </xdr:to>
    <xdr:sp macro="" textlink="">
      <xdr:nvSpPr>
        <xdr:cNvPr id="214" name="楕円 213"/>
        <xdr:cNvSpPr/>
      </xdr:nvSpPr>
      <xdr:spPr>
        <a:xfrm>
          <a:off x="4902200" y="144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44097</xdr:rowOff>
    </xdr:from>
    <xdr:ext cx="762000" cy="259045"/>
    <xdr:sp macro="" textlink="">
      <xdr:nvSpPr>
        <xdr:cNvPr id="215" name="人件費・物件費等の状況該当値テキスト"/>
        <xdr:cNvSpPr txBox="1"/>
      </xdr:nvSpPr>
      <xdr:spPr>
        <a:xfrm>
          <a:off x="5041900" y="144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167675</xdr:rowOff>
    </xdr:from>
    <xdr:to>
      <xdr:col>19</xdr:col>
      <xdr:colOff>184150</xdr:colOff>
      <xdr:row>84</xdr:row>
      <xdr:rowOff>97825</xdr:rowOff>
    </xdr:to>
    <xdr:sp macro="" textlink="">
      <xdr:nvSpPr>
        <xdr:cNvPr id="216" name="楕円 215"/>
        <xdr:cNvSpPr/>
      </xdr:nvSpPr>
      <xdr:spPr>
        <a:xfrm>
          <a:off x="4064000" y="143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82602</xdr:rowOff>
    </xdr:from>
    <xdr:ext cx="736600" cy="259045"/>
    <xdr:sp macro="" textlink="">
      <xdr:nvSpPr>
        <xdr:cNvPr id="217" name="テキスト ボックス 216"/>
        <xdr:cNvSpPr txBox="1"/>
      </xdr:nvSpPr>
      <xdr:spPr>
        <a:xfrm>
          <a:off x="3733800" y="1448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136427</xdr:rowOff>
    </xdr:from>
    <xdr:to>
      <xdr:col>15</xdr:col>
      <xdr:colOff>133350</xdr:colOff>
      <xdr:row>84</xdr:row>
      <xdr:rowOff>66577</xdr:rowOff>
    </xdr:to>
    <xdr:sp macro="" textlink="">
      <xdr:nvSpPr>
        <xdr:cNvPr id="218" name="楕円 217"/>
        <xdr:cNvSpPr/>
      </xdr:nvSpPr>
      <xdr:spPr>
        <a:xfrm>
          <a:off x="3175000" y="143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51354</xdr:rowOff>
    </xdr:from>
    <xdr:ext cx="762000" cy="259045"/>
    <xdr:sp macro="" textlink="">
      <xdr:nvSpPr>
        <xdr:cNvPr id="219" name="テキスト ボックス 218"/>
        <xdr:cNvSpPr txBox="1"/>
      </xdr:nvSpPr>
      <xdr:spPr>
        <a:xfrm>
          <a:off x="2844800" y="1445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49586</xdr:rowOff>
    </xdr:from>
    <xdr:to>
      <xdr:col>11</xdr:col>
      <xdr:colOff>82550</xdr:colOff>
      <xdr:row>83</xdr:row>
      <xdr:rowOff>151186</xdr:rowOff>
    </xdr:to>
    <xdr:sp macro="" textlink="">
      <xdr:nvSpPr>
        <xdr:cNvPr id="220" name="楕円 219"/>
        <xdr:cNvSpPr/>
      </xdr:nvSpPr>
      <xdr:spPr>
        <a:xfrm>
          <a:off x="2286000" y="142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135963</xdr:rowOff>
    </xdr:from>
    <xdr:ext cx="762000" cy="259045"/>
    <xdr:sp macro="" textlink="">
      <xdr:nvSpPr>
        <xdr:cNvPr id="221" name="テキスト ボックス 220"/>
        <xdr:cNvSpPr txBox="1"/>
      </xdr:nvSpPr>
      <xdr:spPr>
        <a:xfrm>
          <a:off x="1955800" y="1436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5335</xdr:rowOff>
    </xdr:from>
    <xdr:to>
      <xdr:col>7</xdr:col>
      <xdr:colOff>31750</xdr:colOff>
      <xdr:row>83</xdr:row>
      <xdr:rowOff>106935</xdr:rowOff>
    </xdr:to>
    <xdr:sp macro="" textlink="">
      <xdr:nvSpPr>
        <xdr:cNvPr id="222" name="楕円 221"/>
        <xdr:cNvSpPr/>
      </xdr:nvSpPr>
      <xdr:spPr>
        <a:xfrm>
          <a:off x="1397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91712</xdr:rowOff>
    </xdr:from>
    <xdr:ext cx="762000" cy="259045"/>
    <xdr:sp macro="" textlink="">
      <xdr:nvSpPr>
        <xdr:cNvPr id="223" name="テキスト ボックス 222"/>
        <xdr:cNvSpPr txBox="1"/>
      </xdr:nvSpPr>
      <xdr:spPr>
        <a:xfrm>
          <a:off x="1066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本市のラスパイレス指数は、類似団体平均より高い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国家公務員の時限的な給与改定特例法による給与減額支給措置が平成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年度になくなり、措置前の水準に近い数値となっています。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今後も適正な水準の確保に努めていきます。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30691</xdr:rowOff>
    </xdr:to>
    <xdr:cxnSp macro="">
      <xdr:nvCxnSpPr>
        <xdr:cNvPr id="257" name="直線コネクタ 256"/>
        <xdr:cNvCxnSpPr/>
      </xdr:nvCxnSpPr>
      <xdr:spPr>
        <a:xfrm flipV="1">
          <a:off x="16179800" y="1484630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91016</xdr:rowOff>
    </xdr:to>
    <xdr:cxnSp macro="">
      <xdr:nvCxnSpPr>
        <xdr:cNvPr id="260" name="直線コネクタ 259"/>
        <xdr:cNvCxnSpPr/>
      </xdr:nvCxnSpPr>
      <xdr:spPr>
        <a:xfrm flipV="1">
          <a:off x="15290800" y="14946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3" name="直線コネクタ 262"/>
        <xdr:cNvCxnSpPr/>
      </xdr:nvCxnSpPr>
      <xdr:spPr>
        <a:xfrm>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6" name="直線コネクタ 265"/>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人当たり職員数は、類似団体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本市のまちづくりの基本理念である「文教住宅都市憲章」のもとに整備されてきた保育所、幼稚園、こども園、高等学校などの公共施設に職員を配置していることから、他市に比べて高い数値になっています。今後も習志野市定員管理計画に基づ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84183</xdr:rowOff>
    </xdr:from>
    <xdr:to>
      <xdr:col>81</xdr:col>
      <xdr:colOff>44450</xdr:colOff>
      <xdr:row>64</xdr:row>
      <xdr:rowOff>104866</xdr:rowOff>
    </xdr:to>
    <xdr:cxnSp macro="">
      <xdr:nvCxnSpPr>
        <xdr:cNvPr id="322" name="直線コネクタ 321"/>
        <xdr:cNvCxnSpPr/>
      </xdr:nvCxnSpPr>
      <xdr:spPr>
        <a:xfrm>
          <a:off x="16179800" y="110569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84183</xdr:rowOff>
    </xdr:from>
    <xdr:to>
      <xdr:col>77</xdr:col>
      <xdr:colOff>44450</xdr:colOff>
      <xdr:row>64</xdr:row>
      <xdr:rowOff>87630</xdr:rowOff>
    </xdr:to>
    <xdr:cxnSp macro="">
      <xdr:nvCxnSpPr>
        <xdr:cNvPr id="325" name="直線コネクタ 324"/>
        <xdr:cNvCxnSpPr/>
      </xdr:nvCxnSpPr>
      <xdr:spPr>
        <a:xfrm flipV="1">
          <a:off x="15290800" y="110569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87630</xdr:rowOff>
    </xdr:from>
    <xdr:to>
      <xdr:col>72</xdr:col>
      <xdr:colOff>203200</xdr:colOff>
      <xdr:row>64</xdr:row>
      <xdr:rowOff>97972</xdr:rowOff>
    </xdr:to>
    <xdr:cxnSp macro="">
      <xdr:nvCxnSpPr>
        <xdr:cNvPr id="328" name="直線コネクタ 327"/>
        <xdr:cNvCxnSpPr/>
      </xdr:nvCxnSpPr>
      <xdr:spPr>
        <a:xfrm flipV="1">
          <a:off x="14401800" y="110604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97972</xdr:rowOff>
    </xdr:from>
    <xdr:to>
      <xdr:col>68</xdr:col>
      <xdr:colOff>152400</xdr:colOff>
      <xdr:row>64</xdr:row>
      <xdr:rowOff>108313</xdr:rowOff>
    </xdr:to>
    <xdr:cxnSp macro="">
      <xdr:nvCxnSpPr>
        <xdr:cNvPr id="331" name="直線コネクタ 330"/>
        <xdr:cNvCxnSpPr/>
      </xdr:nvCxnSpPr>
      <xdr:spPr>
        <a:xfrm flipV="1">
          <a:off x="13512800" y="110707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54066</xdr:rowOff>
    </xdr:from>
    <xdr:to>
      <xdr:col>81</xdr:col>
      <xdr:colOff>95250</xdr:colOff>
      <xdr:row>64</xdr:row>
      <xdr:rowOff>155666</xdr:rowOff>
    </xdr:to>
    <xdr:sp macro="" textlink="">
      <xdr:nvSpPr>
        <xdr:cNvPr id="341" name="楕円 340"/>
        <xdr:cNvSpPr/>
      </xdr:nvSpPr>
      <xdr:spPr>
        <a:xfrm>
          <a:off x="16967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26143</xdr:rowOff>
    </xdr:from>
    <xdr:ext cx="762000" cy="259045"/>
    <xdr:sp macro="" textlink="">
      <xdr:nvSpPr>
        <xdr:cNvPr id="342" name="定員管理の状況該当値テキスト"/>
        <xdr:cNvSpPr txBox="1"/>
      </xdr:nvSpPr>
      <xdr:spPr>
        <a:xfrm>
          <a:off x="17106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33383</xdr:rowOff>
    </xdr:from>
    <xdr:to>
      <xdr:col>77</xdr:col>
      <xdr:colOff>95250</xdr:colOff>
      <xdr:row>64</xdr:row>
      <xdr:rowOff>134983</xdr:rowOff>
    </xdr:to>
    <xdr:sp macro="" textlink="">
      <xdr:nvSpPr>
        <xdr:cNvPr id="343" name="楕円 342"/>
        <xdr:cNvSpPr/>
      </xdr:nvSpPr>
      <xdr:spPr>
        <a:xfrm>
          <a:off x="16129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119760</xdr:rowOff>
    </xdr:from>
    <xdr:ext cx="736600" cy="259045"/>
    <xdr:sp macro="" textlink="">
      <xdr:nvSpPr>
        <xdr:cNvPr id="344" name="テキスト ボックス 343"/>
        <xdr:cNvSpPr txBox="1"/>
      </xdr:nvSpPr>
      <xdr:spPr>
        <a:xfrm>
          <a:off x="15798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36830</xdr:rowOff>
    </xdr:from>
    <xdr:to>
      <xdr:col>73</xdr:col>
      <xdr:colOff>44450</xdr:colOff>
      <xdr:row>64</xdr:row>
      <xdr:rowOff>138430</xdr:rowOff>
    </xdr:to>
    <xdr:sp macro="" textlink="">
      <xdr:nvSpPr>
        <xdr:cNvPr id="345" name="楕円 344"/>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123207</xdr:rowOff>
    </xdr:from>
    <xdr:ext cx="762000" cy="259045"/>
    <xdr:sp macro="" textlink="">
      <xdr:nvSpPr>
        <xdr:cNvPr id="346" name="テキスト ボックス 345"/>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7" name="楕円 346"/>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48" name="テキスト ボックス 347"/>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57513</xdr:rowOff>
    </xdr:from>
    <xdr:to>
      <xdr:col>64</xdr:col>
      <xdr:colOff>152400</xdr:colOff>
      <xdr:row>64</xdr:row>
      <xdr:rowOff>159113</xdr:rowOff>
    </xdr:to>
    <xdr:sp macro="" textlink="">
      <xdr:nvSpPr>
        <xdr:cNvPr id="349" name="楕円 348"/>
        <xdr:cNvSpPr/>
      </xdr:nvSpPr>
      <xdr:spPr>
        <a:xfrm>
          <a:off x="13462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143890</xdr:rowOff>
    </xdr:from>
    <xdr:ext cx="762000" cy="259045"/>
    <xdr:sp macro="" textlink="">
      <xdr:nvSpPr>
        <xdr:cNvPr id="350" name="テキスト ボックス 349"/>
        <xdr:cNvSpPr txBox="1"/>
      </xdr:nvSpPr>
      <xdr:spPr>
        <a:xfrm>
          <a:off x="13131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本市の実質公債費率は、類似団体の平均よりも高い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これは、地方消費税交付金の増等により標準税収入額が増加したことや、令和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年度国勢調査人口の反映等により普通交付税が増加したことによるものです。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151795</xdr:rowOff>
    </xdr:to>
    <xdr:cxnSp macro="">
      <xdr:nvCxnSpPr>
        <xdr:cNvPr id="385" name="直線コネクタ 384"/>
        <xdr:cNvCxnSpPr/>
      </xdr:nvCxnSpPr>
      <xdr:spPr>
        <a:xfrm flipV="1">
          <a:off x="16179800" y="724928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151795</xdr:rowOff>
    </xdr:from>
    <xdr:to>
      <xdr:col>77</xdr:col>
      <xdr:colOff>44450</xdr:colOff>
      <xdr:row>43</xdr:row>
      <xdr:rowOff>14817</xdr:rowOff>
    </xdr:to>
    <xdr:cxnSp macro="">
      <xdr:nvCxnSpPr>
        <xdr:cNvPr id="388" name="直線コネクタ 387"/>
        <xdr:cNvCxnSpPr/>
      </xdr:nvCxnSpPr>
      <xdr:spPr>
        <a:xfrm flipV="1">
          <a:off x="15290800" y="73526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26307</xdr:rowOff>
    </xdr:to>
    <xdr:cxnSp macro="">
      <xdr:nvCxnSpPr>
        <xdr:cNvPr id="391" name="直線コネクタ 390"/>
        <xdr:cNvCxnSpPr/>
      </xdr:nvCxnSpPr>
      <xdr:spPr>
        <a:xfrm flipV="1">
          <a:off x="14401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43</xdr:row>
      <xdr:rowOff>26307</xdr:rowOff>
    </xdr:to>
    <xdr:cxnSp macro="">
      <xdr:nvCxnSpPr>
        <xdr:cNvPr id="394" name="直線コネクタ 393"/>
        <xdr:cNvCxnSpPr/>
      </xdr:nvCxnSpPr>
      <xdr:spPr>
        <a:xfrm>
          <a:off x="13512800" y="7019472"/>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4" name="楕円 403"/>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5" name="公債費負担の状況該当値テキスト"/>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6" name="楕円 405"/>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07" name="テキスト ボックス 406"/>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8" name="楕円 407"/>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9" name="テキスト ボックス 408"/>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0" name="楕円 409"/>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1" name="テキスト ボックス 410"/>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2" name="楕円 411"/>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13" name="テキスト ボックス 412"/>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本市の将来負担比率は、類似団体平均よりも高い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これは、将来負担額となる地方債現在高や退職手当負担見込額が減少したことによるものです。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158569</xdr:rowOff>
    </xdr:from>
    <xdr:to>
      <xdr:col>81</xdr:col>
      <xdr:colOff>44450</xdr:colOff>
      <xdr:row>16</xdr:row>
      <xdr:rowOff>33655</xdr:rowOff>
    </xdr:to>
    <xdr:cxnSp macro="">
      <xdr:nvCxnSpPr>
        <xdr:cNvPr id="449" name="直線コネクタ 448"/>
        <xdr:cNvCxnSpPr/>
      </xdr:nvCxnSpPr>
      <xdr:spPr>
        <a:xfrm flipV="1">
          <a:off x="16179800" y="2730319"/>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33655</xdr:rowOff>
    </xdr:from>
    <xdr:to>
      <xdr:col>77</xdr:col>
      <xdr:colOff>44450</xdr:colOff>
      <xdr:row>17</xdr:row>
      <xdr:rowOff>6985</xdr:rowOff>
    </xdr:to>
    <xdr:cxnSp macro="">
      <xdr:nvCxnSpPr>
        <xdr:cNvPr id="452" name="直線コネクタ 451"/>
        <xdr:cNvCxnSpPr/>
      </xdr:nvCxnSpPr>
      <xdr:spPr>
        <a:xfrm flipV="1">
          <a:off x="15290800" y="27768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2631</xdr:rowOff>
    </xdr:from>
    <xdr:to>
      <xdr:col>72</xdr:col>
      <xdr:colOff>203200</xdr:colOff>
      <xdr:row>17</xdr:row>
      <xdr:rowOff>6985</xdr:rowOff>
    </xdr:to>
    <xdr:cxnSp macro="">
      <xdr:nvCxnSpPr>
        <xdr:cNvPr id="455" name="直線コネクタ 454"/>
        <xdr:cNvCxnSpPr/>
      </xdr:nvCxnSpPr>
      <xdr:spPr>
        <a:xfrm>
          <a:off x="14401800" y="2745831"/>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2631</xdr:rowOff>
    </xdr:from>
    <xdr:to>
      <xdr:col>68</xdr:col>
      <xdr:colOff>152400</xdr:colOff>
      <xdr:row>17</xdr:row>
      <xdr:rowOff>31115</xdr:rowOff>
    </xdr:to>
    <xdr:cxnSp macro="">
      <xdr:nvCxnSpPr>
        <xdr:cNvPr id="458" name="直線コネクタ 457"/>
        <xdr:cNvCxnSpPr/>
      </xdr:nvCxnSpPr>
      <xdr:spPr>
        <a:xfrm flipV="1">
          <a:off x="13512800" y="2745831"/>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107769</xdr:rowOff>
    </xdr:from>
    <xdr:to>
      <xdr:col>81</xdr:col>
      <xdr:colOff>95250</xdr:colOff>
      <xdr:row>16</xdr:row>
      <xdr:rowOff>37919</xdr:rowOff>
    </xdr:to>
    <xdr:sp macro="" textlink="">
      <xdr:nvSpPr>
        <xdr:cNvPr id="468" name="楕円 467"/>
        <xdr:cNvSpPr/>
      </xdr:nvSpPr>
      <xdr:spPr>
        <a:xfrm>
          <a:off x="169672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79846</xdr:rowOff>
    </xdr:from>
    <xdr:ext cx="762000" cy="259045"/>
    <xdr:sp macro="" textlink="">
      <xdr:nvSpPr>
        <xdr:cNvPr id="469" name="将来負担の状況該当値テキスト"/>
        <xdr:cNvSpPr txBox="1"/>
      </xdr:nvSpPr>
      <xdr:spPr>
        <a:xfrm>
          <a:off x="17106900" y="26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154305</xdr:rowOff>
    </xdr:from>
    <xdr:to>
      <xdr:col>77</xdr:col>
      <xdr:colOff>95250</xdr:colOff>
      <xdr:row>16</xdr:row>
      <xdr:rowOff>84455</xdr:rowOff>
    </xdr:to>
    <xdr:sp macro="" textlink="">
      <xdr:nvSpPr>
        <xdr:cNvPr id="470" name="楕円 469"/>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69232</xdr:rowOff>
    </xdr:from>
    <xdr:ext cx="736600" cy="259045"/>
    <xdr:sp macro="" textlink="">
      <xdr:nvSpPr>
        <xdr:cNvPr id="471" name="テキスト ボックス 470"/>
        <xdr:cNvSpPr txBox="1"/>
      </xdr:nvSpPr>
      <xdr:spPr>
        <a:xfrm>
          <a:off x="15798800" y="28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127635</xdr:rowOff>
    </xdr:from>
    <xdr:to>
      <xdr:col>73</xdr:col>
      <xdr:colOff>44450</xdr:colOff>
      <xdr:row>17</xdr:row>
      <xdr:rowOff>57785</xdr:rowOff>
    </xdr:to>
    <xdr:sp macro="" textlink="">
      <xdr:nvSpPr>
        <xdr:cNvPr id="472" name="楕円 471"/>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42562</xdr:rowOff>
    </xdr:from>
    <xdr:ext cx="762000" cy="259045"/>
    <xdr:sp macro="" textlink="">
      <xdr:nvSpPr>
        <xdr:cNvPr id="473" name="テキスト ボックス 472"/>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123281</xdr:rowOff>
    </xdr:from>
    <xdr:to>
      <xdr:col>68</xdr:col>
      <xdr:colOff>203200</xdr:colOff>
      <xdr:row>16</xdr:row>
      <xdr:rowOff>53431</xdr:rowOff>
    </xdr:to>
    <xdr:sp macro="" textlink="">
      <xdr:nvSpPr>
        <xdr:cNvPr id="474" name="楕円 473"/>
        <xdr:cNvSpPr/>
      </xdr:nvSpPr>
      <xdr:spPr>
        <a:xfrm>
          <a:off x="14351000" y="269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38208</xdr:rowOff>
    </xdr:from>
    <xdr:ext cx="762000" cy="259045"/>
    <xdr:sp macro="" textlink="">
      <xdr:nvSpPr>
        <xdr:cNvPr id="475" name="テキスト ボックス 474"/>
        <xdr:cNvSpPr txBox="1"/>
      </xdr:nvSpPr>
      <xdr:spPr>
        <a:xfrm>
          <a:off x="14020800" y="278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151765</xdr:rowOff>
    </xdr:from>
    <xdr:to>
      <xdr:col>64</xdr:col>
      <xdr:colOff>152400</xdr:colOff>
      <xdr:row>17</xdr:row>
      <xdr:rowOff>81915</xdr:rowOff>
    </xdr:to>
    <xdr:sp macro="" textlink="">
      <xdr:nvSpPr>
        <xdr:cNvPr id="476" name="楕円 475"/>
        <xdr:cNvSpPr/>
      </xdr:nvSpPr>
      <xdr:spPr>
        <a:xfrm>
          <a:off x="13462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66692</xdr:rowOff>
    </xdr:from>
    <xdr:ext cx="762000" cy="259045"/>
    <xdr:sp macro="" textlink="">
      <xdr:nvSpPr>
        <xdr:cNvPr id="477" name="テキスト ボックス 476"/>
        <xdr:cNvSpPr txBox="1"/>
      </xdr:nvSpPr>
      <xdr:spPr>
        <a:xfrm>
          <a:off x="13131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本市の人件費にかかる経常収支比率は、類似団体平均よりも高い</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これは、保育所、幼稚園、こども園、高等学校などを直営で運営しているために、職員数が類似団体平均と比較して多いことが主な要因です。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今後も引き続き民間活力の導入などにより、人件費の抑制に努めていきます。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165100</xdr:rowOff>
    </xdr:to>
    <xdr:cxnSp macro="">
      <xdr:nvCxnSpPr>
        <xdr:cNvPr id="66" name="直線コネクタ 65"/>
        <xdr:cNvCxnSpPr/>
      </xdr:nvCxnSpPr>
      <xdr:spPr>
        <a:xfrm>
          <a:off x="3987800" y="68249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41</xdr:row>
      <xdr:rowOff>8890</xdr:rowOff>
    </xdr:to>
    <xdr:cxnSp macro="">
      <xdr:nvCxnSpPr>
        <xdr:cNvPr id="69" name="直線コネクタ 68"/>
        <xdr:cNvCxnSpPr/>
      </xdr:nvCxnSpPr>
      <xdr:spPr>
        <a:xfrm flipV="1">
          <a:off x="3098800" y="68249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41</xdr:row>
      <xdr:rowOff>8890</xdr:rowOff>
    </xdr:to>
    <xdr:cxnSp macro="">
      <xdr:nvCxnSpPr>
        <xdr:cNvPr id="72" name="直線コネクタ 71"/>
        <xdr:cNvCxnSpPr/>
      </xdr:nvCxnSpPr>
      <xdr:spPr>
        <a:xfrm>
          <a:off x="2209800" y="67716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100330</xdr:rowOff>
    </xdr:to>
    <xdr:cxnSp macro="">
      <xdr:nvCxnSpPr>
        <xdr:cNvPr id="75" name="直線コネクタ 74"/>
        <xdr:cNvCxnSpPr/>
      </xdr:nvCxnSpPr>
      <xdr:spPr>
        <a:xfrm flipV="1">
          <a:off x="1320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129540</xdr:rowOff>
    </xdr:from>
    <xdr:to>
      <xdr:col>15</xdr:col>
      <xdr:colOff>149225</xdr:colOff>
      <xdr:row>41</xdr:row>
      <xdr:rowOff>59690</xdr:rowOff>
    </xdr:to>
    <xdr:sp macro="" textlink="">
      <xdr:nvSpPr>
        <xdr:cNvPr id="89" name="楕円 88"/>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44467</xdr:rowOff>
    </xdr:from>
    <xdr:ext cx="762000" cy="259045"/>
    <xdr:sp macro="" textlink="">
      <xdr:nvSpPr>
        <xdr:cNvPr id="90" name="テキスト ボックス 89"/>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本市の物件費にかかる経常収支比率は、類似団体平均より高い</a:t>
          </a:r>
          <a:r>
            <a:rPr kumimoji="1" lang="en-US" altLang="ja-JP" sz="1200">
              <a:latin typeface="ＭＳ Ｐゴシック" panose="020B0600070205080204" pitchFamily="50" charset="-128"/>
              <a:ea typeface="ＭＳ Ｐゴシック" panose="020B0600070205080204" pitchFamily="50" charset="-128"/>
            </a:rPr>
            <a:t>20.4</a:t>
          </a:r>
          <a:r>
            <a:rPr kumimoji="1" lang="ja-JP" altLang="en-US" sz="1200">
              <a:latin typeface="ＭＳ Ｐゴシック" panose="020B0600070205080204" pitchFamily="50" charset="-128"/>
              <a:ea typeface="ＭＳ Ｐゴシック" panose="020B0600070205080204" pitchFamily="50" charset="-128"/>
            </a:rPr>
            <a:t>％となっています。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類似団体と比較して多くの保育所、幼稚園、小学校、中学校、公民館、図書館などを所有しているため、その維持管理、運営経費が多くかかっていることが主な要因です。今後は施設のあり方を考え、物件費の抑制に努めていきますが、職員数の削減に伴い、委託化が進められていることから、物件費の増加が見込まれ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92710</xdr:rowOff>
    </xdr:to>
    <xdr:cxnSp macro="">
      <xdr:nvCxnSpPr>
        <xdr:cNvPr id="123" name="直線コネクタ 122"/>
        <xdr:cNvCxnSpPr/>
      </xdr:nvCxnSpPr>
      <xdr:spPr>
        <a:xfrm>
          <a:off x="15671800" y="2893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46990</xdr:rowOff>
    </xdr:to>
    <xdr:cxnSp macro="">
      <xdr:nvCxnSpPr>
        <xdr:cNvPr id="126" name="直線コネクタ 125"/>
        <xdr:cNvCxnSpPr/>
      </xdr:nvCxnSpPr>
      <xdr:spPr>
        <a:xfrm flipV="1">
          <a:off x="14782800" y="2893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121285</xdr:rowOff>
    </xdr:to>
    <xdr:cxnSp macro="">
      <xdr:nvCxnSpPr>
        <xdr:cNvPr id="129" name="直線コネクタ 128"/>
        <xdr:cNvCxnSpPr/>
      </xdr:nvCxnSpPr>
      <xdr:spPr>
        <a:xfrm flipV="1">
          <a:off x="13893800" y="296164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115570</xdr:rowOff>
    </xdr:from>
    <xdr:to>
      <xdr:col>69</xdr:col>
      <xdr:colOff>92075</xdr:colOff>
      <xdr:row>18</xdr:row>
      <xdr:rowOff>121285</xdr:rowOff>
    </xdr:to>
    <xdr:cxnSp macro="">
      <xdr:nvCxnSpPr>
        <xdr:cNvPr id="132" name="直線コネクタ 131"/>
        <xdr:cNvCxnSpPr/>
      </xdr:nvCxnSpPr>
      <xdr:spPr>
        <a:xfrm>
          <a:off x="13004800" y="3201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2" name="楕円 141"/>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3"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4" name="楕円 143"/>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5" name="テキスト ボックス 144"/>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6" name="楕円 145"/>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7" name="テキスト ボックス 146"/>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70485</xdr:rowOff>
    </xdr:from>
    <xdr:to>
      <xdr:col>69</xdr:col>
      <xdr:colOff>142875</xdr:colOff>
      <xdr:row>19</xdr:row>
      <xdr:rowOff>635</xdr:rowOff>
    </xdr:to>
    <xdr:sp macro="" textlink="">
      <xdr:nvSpPr>
        <xdr:cNvPr id="148" name="楕円 147"/>
        <xdr:cNvSpPr/>
      </xdr:nvSpPr>
      <xdr:spPr>
        <a:xfrm>
          <a:off x="13843000" y="31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156862</xdr:rowOff>
    </xdr:from>
    <xdr:ext cx="762000" cy="259045"/>
    <xdr:sp macro="" textlink="">
      <xdr:nvSpPr>
        <xdr:cNvPr id="149" name="テキスト ボックス 148"/>
        <xdr:cNvSpPr txBox="1"/>
      </xdr:nvSpPr>
      <xdr:spPr>
        <a:xfrm>
          <a:off x="13512800" y="324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64770</xdr:rowOff>
    </xdr:from>
    <xdr:to>
      <xdr:col>65</xdr:col>
      <xdr:colOff>53975</xdr:colOff>
      <xdr:row>18</xdr:row>
      <xdr:rowOff>166370</xdr:rowOff>
    </xdr:to>
    <xdr:sp macro="" textlink="">
      <xdr:nvSpPr>
        <xdr:cNvPr id="150" name="楕円 149"/>
        <xdr:cNvSpPr/>
      </xdr:nvSpPr>
      <xdr:spPr>
        <a:xfrm>
          <a:off x="12954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151147</xdr:rowOff>
    </xdr:from>
    <xdr:ext cx="762000" cy="259045"/>
    <xdr:sp macro="" textlink="">
      <xdr:nvSpPr>
        <xdr:cNvPr id="151" name="テキスト ボックス 150"/>
        <xdr:cNvSpPr txBox="1"/>
      </xdr:nvSpPr>
      <xdr:spPr>
        <a:xfrm>
          <a:off x="12623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本市の扶助費にかかる経常収支比率は、類似団体中</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人当たりの社会福祉費や児童福祉費、生活保護費が類似団体平均より低いことが主な要因です。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しかしながら、社会福祉費及び生活保護費は増加傾向にあるため、市単独での扶助を見直すなど財政を圧迫する上昇傾向に歯止めをかけるよう努めていきます。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56</xdr:row>
      <xdr:rowOff>12700</xdr:rowOff>
    </xdr:to>
    <xdr:cxnSp macro="">
      <xdr:nvCxnSpPr>
        <xdr:cNvPr id="184" name="直線コネクタ 183"/>
        <xdr:cNvCxnSpPr/>
      </xdr:nvCxnSpPr>
      <xdr:spPr>
        <a:xfrm>
          <a:off x="3987800" y="9480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146050</xdr:rowOff>
    </xdr:to>
    <xdr:cxnSp macro="">
      <xdr:nvCxnSpPr>
        <xdr:cNvPr id="187" name="直線コネクタ 186"/>
        <xdr:cNvCxnSpPr/>
      </xdr:nvCxnSpPr>
      <xdr:spPr>
        <a:xfrm flipV="1">
          <a:off x="3098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50800</xdr:rowOff>
    </xdr:to>
    <xdr:cxnSp macro="">
      <xdr:nvCxnSpPr>
        <xdr:cNvPr id="190" name="直線コネクタ 189"/>
        <xdr:cNvCxnSpPr/>
      </xdr:nvCxnSpPr>
      <xdr:spPr>
        <a:xfrm flipV="1">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50800</xdr:rowOff>
    </xdr:to>
    <xdr:cxnSp macro="">
      <xdr:nvCxnSpPr>
        <xdr:cNvPr id="193" name="直線コネクタ 192"/>
        <xdr:cNvCxnSpPr/>
      </xdr:nvCxnSpPr>
      <xdr:spPr>
        <a:xfrm>
          <a:off x="1320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5" name="楕円 204"/>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6" name="テキスト ボックス 20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本市のその他にかかる経常収支比率は、類似団体平均より低い</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ポイントの増加となっていますが、主な要因は千葉県後期高齢者医療広域連合負担金で</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％増になったことによるものです。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76200</xdr:rowOff>
    </xdr:to>
    <xdr:cxnSp macro="">
      <xdr:nvCxnSpPr>
        <xdr:cNvPr id="245" name="直線コネクタ 244"/>
        <xdr:cNvCxnSpPr/>
      </xdr:nvCxnSpPr>
      <xdr:spPr>
        <a:xfrm>
          <a:off x="15671800" y="9537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76200</xdr:rowOff>
    </xdr:to>
    <xdr:cxnSp macro="">
      <xdr:nvCxnSpPr>
        <xdr:cNvPr id="248" name="直線コネクタ 247"/>
        <xdr:cNvCxnSpPr/>
      </xdr:nvCxnSpPr>
      <xdr:spPr>
        <a:xfrm flipV="1">
          <a:off x="14782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76200</xdr:rowOff>
    </xdr:to>
    <xdr:cxnSp macro="">
      <xdr:nvCxnSpPr>
        <xdr:cNvPr id="251" name="直線コネクタ 250"/>
        <xdr:cNvCxnSpPr/>
      </xdr:nvCxnSpPr>
      <xdr:spPr>
        <a:xfrm>
          <a:off x="13893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58</xdr:row>
      <xdr:rowOff>127000</xdr:rowOff>
    </xdr:to>
    <xdr:cxnSp macro="">
      <xdr:nvCxnSpPr>
        <xdr:cNvPr id="254" name="直線コネクタ 253"/>
        <xdr:cNvCxnSpPr/>
      </xdr:nvCxnSpPr>
      <xdr:spPr>
        <a:xfrm flipV="1">
          <a:off x="13004800" y="9664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4" name="楕円 263"/>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41927</xdr:rowOff>
    </xdr:from>
    <xdr:ext cx="762000" cy="259045"/>
    <xdr:sp macro="" textlink="">
      <xdr:nvSpPr>
        <xdr:cNvPr id="265"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6" name="楕円 26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7" name="テキスト ボックス 26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68" name="楕円 267"/>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69" name="テキスト ボックス 268"/>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0" name="楕円 269"/>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1" name="テキスト ボックス 270"/>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2" name="楕円 27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3" name="テキスト ボックス 27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本市の補助費等にかかる経常収支比率は、類似団体中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これは、一部事務組合等への負担金が類似団体よりも低いことが主な要因です。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83457</xdr:rowOff>
    </xdr:from>
    <xdr:to>
      <xdr:col>82</xdr:col>
      <xdr:colOff>107950</xdr:colOff>
      <xdr:row>34</xdr:row>
      <xdr:rowOff>105228</xdr:rowOff>
    </xdr:to>
    <xdr:cxnSp macro="">
      <xdr:nvCxnSpPr>
        <xdr:cNvPr id="308" name="直線コネクタ 307"/>
        <xdr:cNvCxnSpPr/>
      </xdr:nvCxnSpPr>
      <xdr:spPr>
        <a:xfrm>
          <a:off x="15671800" y="591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83457</xdr:rowOff>
    </xdr:from>
    <xdr:to>
      <xdr:col>78</xdr:col>
      <xdr:colOff>69850</xdr:colOff>
      <xdr:row>34</xdr:row>
      <xdr:rowOff>148772</xdr:rowOff>
    </xdr:to>
    <xdr:cxnSp macro="">
      <xdr:nvCxnSpPr>
        <xdr:cNvPr id="311" name="直線コネクタ 310"/>
        <xdr:cNvCxnSpPr/>
      </xdr:nvCxnSpPr>
      <xdr:spPr>
        <a:xfrm flipV="1">
          <a:off x="14782800" y="591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148772</xdr:rowOff>
    </xdr:from>
    <xdr:to>
      <xdr:col>73</xdr:col>
      <xdr:colOff>180975</xdr:colOff>
      <xdr:row>35</xdr:row>
      <xdr:rowOff>31750</xdr:rowOff>
    </xdr:to>
    <xdr:cxnSp macro="">
      <xdr:nvCxnSpPr>
        <xdr:cNvPr id="314" name="直線コネクタ 313"/>
        <xdr:cNvCxnSpPr/>
      </xdr:nvCxnSpPr>
      <xdr:spPr>
        <a:xfrm flipV="1">
          <a:off x="13893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4536</xdr:rowOff>
    </xdr:from>
    <xdr:to>
      <xdr:col>69</xdr:col>
      <xdr:colOff>92075</xdr:colOff>
      <xdr:row>35</xdr:row>
      <xdr:rowOff>31750</xdr:rowOff>
    </xdr:to>
    <xdr:cxnSp macro="">
      <xdr:nvCxnSpPr>
        <xdr:cNvPr id="317" name="直線コネクタ 316"/>
        <xdr:cNvCxnSpPr/>
      </xdr:nvCxnSpPr>
      <xdr:spPr>
        <a:xfrm>
          <a:off x="13004800" y="56623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54428</xdr:rowOff>
    </xdr:from>
    <xdr:to>
      <xdr:col>82</xdr:col>
      <xdr:colOff>158750</xdr:colOff>
      <xdr:row>34</xdr:row>
      <xdr:rowOff>156028</xdr:rowOff>
    </xdr:to>
    <xdr:sp macro="" textlink="">
      <xdr:nvSpPr>
        <xdr:cNvPr id="327" name="楕円 326"/>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70955</xdr:rowOff>
    </xdr:from>
    <xdr:ext cx="762000" cy="259045"/>
    <xdr:sp macro="" textlink="">
      <xdr:nvSpPr>
        <xdr:cNvPr id="328" name="補助費等該当値テキスト"/>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32657</xdr:rowOff>
    </xdr:from>
    <xdr:to>
      <xdr:col>78</xdr:col>
      <xdr:colOff>120650</xdr:colOff>
      <xdr:row>34</xdr:row>
      <xdr:rowOff>134257</xdr:rowOff>
    </xdr:to>
    <xdr:sp macro="" textlink="">
      <xdr:nvSpPr>
        <xdr:cNvPr id="329" name="楕円 328"/>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144434</xdr:rowOff>
    </xdr:from>
    <xdr:ext cx="736600" cy="259045"/>
    <xdr:sp macro="" textlink="">
      <xdr:nvSpPr>
        <xdr:cNvPr id="330" name="テキスト ボックス 329"/>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97972</xdr:rowOff>
    </xdr:from>
    <xdr:to>
      <xdr:col>74</xdr:col>
      <xdr:colOff>31750</xdr:colOff>
      <xdr:row>35</xdr:row>
      <xdr:rowOff>28122</xdr:rowOff>
    </xdr:to>
    <xdr:sp macro="" textlink="">
      <xdr:nvSpPr>
        <xdr:cNvPr id="331" name="楕円 330"/>
        <xdr:cNvSpPr/>
      </xdr:nvSpPr>
      <xdr:spPr>
        <a:xfrm>
          <a:off x="14732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38299</xdr:rowOff>
    </xdr:from>
    <xdr:ext cx="762000" cy="259045"/>
    <xdr:sp macro="" textlink="">
      <xdr:nvSpPr>
        <xdr:cNvPr id="332" name="テキスト ボックス 331"/>
        <xdr:cNvSpPr txBox="1"/>
      </xdr:nvSpPr>
      <xdr:spPr>
        <a:xfrm>
          <a:off x="14401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3" name="楕円 332"/>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4" name="テキスト ボックス 333"/>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125186</xdr:rowOff>
    </xdr:from>
    <xdr:to>
      <xdr:col>65</xdr:col>
      <xdr:colOff>53975</xdr:colOff>
      <xdr:row>33</xdr:row>
      <xdr:rowOff>55336</xdr:rowOff>
    </xdr:to>
    <xdr:sp macro="" textlink="">
      <xdr:nvSpPr>
        <xdr:cNvPr id="335" name="楕円 334"/>
        <xdr:cNvSpPr/>
      </xdr:nvSpPr>
      <xdr:spPr>
        <a:xfrm>
          <a:off x="12954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65513</xdr:rowOff>
    </xdr:from>
    <xdr:ext cx="762000" cy="259045"/>
    <xdr:sp macro="" textlink="">
      <xdr:nvSpPr>
        <xdr:cNvPr id="336" name="テキスト ボックス 335"/>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本市の公債費にかかる経常収支比率は、類似団体平均より高い</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教育・福祉施設等整備事業債、臨時財政対策債、一般単独事業債等の償還額が増加していることから、前年度比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ポイントの増加となっています。</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128632</xdr:rowOff>
    </xdr:from>
    <xdr:to>
      <xdr:col>24</xdr:col>
      <xdr:colOff>25400</xdr:colOff>
      <xdr:row>78</xdr:row>
      <xdr:rowOff>35561</xdr:rowOff>
    </xdr:to>
    <xdr:cxnSp macro="">
      <xdr:nvCxnSpPr>
        <xdr:cNvPr id="370" name="直線コネクタ 369"/>
        <xdr:cNvCxnSpPr/>
      </xdr:nvCxnSpPr>
      <xdr:spPr>
        <a:xfrm>
          <a:off x="3987800" y="13330282"/>
          <a:ext cx="8382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78</xdr:row>
      <xdr:rowOff>68218</xdr:rowOff>
    </xdr:to>
    <xdr:cxnSp macro="">
      <xdr:nvCxnSpPr>
        <xdr:cNvPr id="373" name="直線コネクタ 372"/>
        <xdr:cNvCxnSpPr/>
      </xdr:nvCxnSpPr>
      <xdr:spPr>
        <a:xfrm flipV="1">
          <a:off x="3098800" y="13330282"/>
          <a:ext cx="8890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78</xdr:row>
      <xdr:rowOff>68218</xdr:rowOff>
    </xdr:to>
    <xdr:cxnSp macro="">
      <xdr:nvCxnSpPr>
        <xdr:cNvPr id="376" name="直線コネクタ 375"/>
        <xdr:cNvCxnSpPr/>
      </xdr:nvCxnSpPr>
      <xdr:spPr>
        <a:xfrm>
          <a:off x="2209800" y="1334987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102507</xdr:rowOff>
    </xdr:from>
    <xdr:to>
      <xdr:col>11</xdr:col>
      <xdr:colOff>9525</xdr:colOff>
      <xdr:row>77</xdr:row>
      <xdr:rowOff>148227</xdr:rowOff>
    </xdr:to>
    <xdr:cxnSp macro="">
      <xdr:nvCxnSpPr>
        <xdr:cNvPr id="379" name="直線コネクタ 378"/>
        <xdr:cNvCxnSpPr/>
      </xdr:nvCxnSpPr>
      <xdr:spPr>
        <a:xfrm>
          <a:off x="1320800" y="133041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9" name="楕円 388"/>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0"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77832</xdr:rowOff>
    </xdr:from>
    <xdr:to>
      <xdr:col>20</xdr:col>
      <xdr:colOff>38100</xdr:colOff>
      <xdr:row>78</xdr:row>
      <xdr:rowOff>7982</xdr:rowOff>
    </xdr:to>
    <xdr:sp macro="" textlink="">
      <xdr:nvSpPr>
        <xdr:cNvPr id="391" name="楕円 390"/>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92" name="テキスト ボックス 391"/>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393" name="楕円 392"/>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103795</xdr:rowOff>
    </xdr:from>
    <xdr:ext cx="762000" cy="259045"/>
    <xdr:sp macro="" textlink="">
      <xdr:nvSpPr>
        <xdr:cNvPr id="394" name="テキスト ボックス 393"/>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7" name="楕円 396"/>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398" name="テキスト ボックス 39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本市の公債費以外にかかる経常収支比率は、類似団体平均より高い</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これは、類似団体平均に比べ扶助費や補助費等の経常収支比率が低くなっている一方、人件費や公債費、物件費の経常収支比率が高くなっているためです。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75293</xdr:rowOff>
    </xdr:from>
    <xdr:to>
      <xdr:col>82</xdr:col>
      <xdr:colOff>107950</xdr:colOff>
      <xdr:row>79</xdr:row>
      <xdr:rowOff>107950</xdr:rowOff>
    </xdr:to>
    <xdr:cxnSp macro="">
      <xdr:nvCxnSpPr>
        <xdr:cNvPr id="433" name="直線コネクタ 432"/>
        <xdr:cNvCxnSpPr/>
      </xdr:nvCxnSpPr>
      <xdr:spPr>
        <a:xfrm>
          <a:off x="15671800" y="12934043"/>
          <a:ext cx="8382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75293</xdr:rowOff>
    </xdr:from>
    <xdr:to>
      <xdr:col>78</xdr:col>
      <xdr:colOff>69850</xdr:colOff>
      <xdr:row>79</xdr:row>
      <xdr:rowOff>64407</xdr:rowOff>
    </xdr:to>
    <xdr:cxnSp macro="">
      <xdr:nvCxnSpPr>
        <xdr:cNvPr id="436" name="直線コネクタ 435"/>
        <xdr:cNvCxnSpPr/>
      </xdr:nvCxnSpPr>
      <xdr:spPr>
        <a:xfrm flipV="1">
          <a:off x="14782800" y="12934043"/>
          <a:ext cx="889000" cy="6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64407</xdr:rowOff>
    </xdr:from>
    <xdr:to>
      <xdr:col>73</xdr:col>
      <xdr:colOff>180975</xdr:colOff>
      <xdr:row>80</xdr:row>
      <xdr:rowOff>67129</xdr:rowOff>
    </xdr:to>
    <xdr:cxnSp macro="">
      <xdr:nvCxnSpPr>
        <xdr:cNvPr id="439" name="直線コネクタ 438"/>
        <xdr:cNvCxnSpPr/>
      </xdr:nvCxnSpPr>
      <xdr:spPr>
        <a:xfrm flipV="1">
          <a:off x="13893800" y="136089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140607</xdr:rowOff>
    </xdr:from>
    <xdr:to>
      <xdr:col>69</xdr:col>
      <xdr:colOff>92075</xdr:colOff>
      <xdr:row>80</xdr:row>
      <xdr:rowOff>67129</xdr:rowOff>
    </xdr:to>
    <xdr:cxnSp macro="">
      <xdr:nvCxnSpPr>
        <xdr:cNvPr id="442" name="直線コネクタ 441"/>
        <xdr:cNvCxnSpPr/>
      </xdr:nvCxnSpPr>
      <xdr:spPr>
        <a:xfrm>
          <a:off x="13004800" y="13685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52" name="楕円 451"/>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53"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24493</xdr:rowOff>
    </xdr:from>
    <xdr:to>
      <xdr:col>78</xdr:col>
      <xdr:colOff>120650</xdr:colOff>
      <xdr:row>75</xdr:row>
      <xdr:rowOff>126093</xdr:rowOff>
    </xdr:to>
    <xdr:sp macro="" textlink="">
      <xdr:nvSpPr>
        <xdr:cNvPr id="454" name="楕円 453"/>
        <xdr:cNvSpPr/>
      </xdr:nvSpPr>
      <xdr:spPr>
        <a:xfrm>
          <a:off x="15621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136270</xdr:rowOff>
    </xdr:from>
    <xdr:ext cx="736600" cy="259045"/>
    <xdr:sp macro="" textlink="">
      <xdr:nvSpPr>
        <xdr:cNvPr id="455" name="テキスト ボックス 454"/>
        <xdr:cNvSpPr txBox="1"/>
      </xdr:nvSpPr>
      <xdr:spPr>
        <a:xfrm>
          <a:off x="15290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13607</xdr:rowOff>
    </xdr:from>
    <xdr:to>
      <xdr:col>74</xdr:col>
      <xdr:colOff>31750</xdr:colOff>
      <xdr:row>79</xdr:row>
      <xdr:rowOff>115207</xdr:rowOff>
    </xdr:to>
    <xdr:sp macro="" textlink="">
      <xdr:nvSpPr>
        <xdr:cNvPr id="456" name="楕円 455"/>
        <xdr:cNvSpPr/>
      </xdr:nvSpPr>
      <xdr:spPr>
        <a:xfrm>
          <a:off x="14732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99984</xdr:rowOff>
    </xdr:from>
    <xdr:ext cx="762000" cy="259045"/>
    <xdr:sp macro="" textlink="">
      <xdr:nvSpPr>
        <xdr:cNvPr id="457" name="テキスト ボックス 456"/>
        <xdr:cNvSpPr txBox="1"/>
      </xdr:nvSpPr>
      <xdr:spPr>
        <a:xfrm>
          <a:off x="14401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16329</xdr:rowOff>
    </xdr:from>
    <xdr:to>
      <xdr:col>69</xdr:col>
      <xdr:colOff>142875</xdr:colOff>
      <xdr:row>80</xdr:row>
      <xdr:rowOff>117929</xdr:rowOff>
    </xdr:to>
    <xdr:sp macro="" textlink="">
      <xdr:nvSpPr>
        <xdr:cNvPr id="458" name="楕円 457"/>
        <xdr:cNvSpPr/>
      </xdr:nvSpPr>
      <xdr:spPr>
        <a:xfrm>
          <a:off x="13843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102706</xdr:rowOff>
    </xdr:from>
    <xdr:ext cx="762000" cy="259045"/>
    <xdr:sp macro="" textlink="">
      <xdr:nvSpPr>
        <xdr:cNvPr id="459" name="テキスト ボックス 458"/>
        <xdr:cNvSpPr txBox="1"/>
      </xdr:nvSpPr>
      <xdr:spPr>
        <a:xfrm>
          <a:off x="13512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89807</xdr:rowOff>
    </xdr:from>
    <xdr:to>
      <xdr:col>65</xdr:col>
      <xdr:colOff>53975</xdr:colOff>
      <xdr:row>80</xdr:row>
      <xdr:rowOff>19957</xdr:rowOff>
    </xdr:to>
    <xdr:sp macro="" textlink="">
      <xdr:nvSpPr>
        <xdr:cNvPr id="460" name="楕円 459"/>
        <xdr:cNvSpPr/>
      </xdr:nvSpPr>
      <xdr:spPr>
        <a:xfrm>
          <a:off x="12954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4734</xdr:rowOff>
    </xdr:from>
    <xdr:ext cx="762000" cy="259045"/>
    <xdr:sp macro="" textlink="">
      <xdr:nvSpPr>
        <xdr:cNvPr id="461" name="テキスト ボックス 460"/>
        <xdr:cNvSpPr txBox="1"/>
      </xdr:nvSpPr>
      <xdr:spPr>
        <a:xfrm>
          <a:off x="12623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89395</xdr:rowOff>
    </xdr:from>
    <xdr:to>
      <xdr:col>29</xdr:col>
      <xdr:colOff>127000</xdr:colOff>
      <xdr:row>14</xdr:row>
      <xdr:rowOff>118961</xdr:rowOff>
    </xdr:to>
    <xdr:cxnSp macro="">
      <xdr:nvCxnSpPr>
        <xdr:cNvPr id="50" name="直線コネクタ 49"/>
        <xdr:cNvCxnSpPr/>
      </xdr:nvCxnSpPr>
      <xdr:spPr bwMode="auto">
        <a:xfrm flipV="1">
          <a:off x="5003800" y="2537320"/>
          <a:ext cx="647700" cy="29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111836</xdr:rowOff>
    </xdr:from>
    <xdr:to>
      <xdr:col>26</xdr:col>
      <xdr:colOff>50800</xdr:colOff>
      <xdr:row>14</xdr:row>
      <xdr:rowOff>118961</xdr:rowOff>
    </xdr:to>
    <xdr:cxnSp macro="">
      <xdr:nvCxnSpPr>
        <xdr:cNvPr id="53" name="直線コネクタ 52"/>
        <xdr:cNvCxnSpPr/>
      </xdr:nvCxnSpPr>
      <xdr:spPr bwMode="auto">
        <a:xfrm>
          <a:off x="4305300" y="2559761"/>
          <a:ext cx="698500" cy="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111836</xdr:rowOff>
    </xdr:from>
    <xdr:to>
      <xdr:col>22</xdr:col>
      <xdr:colOff>114300</xdr:colOff>
      <xdr:row>14</xdr:row>
      <xdr:rowOff>145593</xdr:rowOff>
    </xdr:to>
    <xdr:cxnSp macro="">
      <xdr:nvCxnSpPr>
        <xdr:cNvPr id="56" name="直線コネクタ 55"/>
        <xdr:cNvCxnSpPr/>
      </xdr:nvCxnSpPr>
      <xdr:spPr bwMode="auto">
        <a:xfrm flipV="1">
          <a:off x="3606800" y="2559761"/>
          <a:ext cx="698500" cy="3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145593</xdr:rowOff>
    </xdr:from>
    <xdr:to>
      <xdr:col>18</xdr:col>
      <xdr:colOff>177800</xdr:colOff>
      <xdr:row>15</xdr:row>
      <xdr:rowOff>4585</xdr:rowOff>
    </xdr:to>
    <xdr:cxnSp macro="">
      <xdr:nvCxnSpPr>
        <xdr:cNvPr id="59" name="直線コネクタ 58"/>
        <xdr:cNvCxnSpPr/>
      </xdr:nvCxnSpPr>
      <xdr:spPr bwMode="auto">
        <a:xfrm flipV="1">
          <a:off x="2908300" y="2593518"/>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38595</xdr:rowOff>
    </xdr:from>
    <xdr:to>
      <xdr:col>29</xdr:col>
      <xdr:colOff>177800</xdr:colOff>
      <xdr:row>14</xdr:row>
      <xdr:rowOff>140195</xdr:rowOff>
    </xdr:to>
    <xdr:sp macro="" textlink="">
      <xdr:nvSpPr>
        <xdr:cNvPr id="69" name="楕円 68"/>
        <xdr:cNvSpPr/>
      </xdr:nvSpPr>
      <xdr:spPr bwMode="auto">
        <a:xfrm>
          <a:off x="5600700" y="248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55122</xdr:rowOff>
    </xdr:from>
    <xdr:ext cx="762000" cy="259045"/>
    <xdr:sp macro="" textlink="">
      <xdr:nvSpPr>
        <xdr:cNvPr id="70" name="人口1人当たり決算額の推移該当値テキスト130"/>
        <xdr:cNvSpPr txBox="1"/>
      </xdr:nvSpPr>
      <xdr:spPr>
        <a:xfrm>
          <a:off x="5740400" y="23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68161</xdr:rowOff>
    </xdr:from>
    <xdr:to>
      <xdr:col>26</xdr:col>
      <xdr:colOff>101600</xdr:colOff>
      <xdr:row>14</xdr:row>
      <xdr:rowOff>169761</xdr:rowOff>
    </xdr:to>
    <xdr:sp macro="" textlink="">
      <xdr:nvSpPr>
        <xdr:cNvPr id="71" name="楕円 70"/>
        <xdr:cNvSpPr/>
      </xdr:nvSpPr>
      <xdr:spPr bwMode="auto">
        <a:xfrm>
          <a:off x="4953000" y="251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8488</xdr:rowOff>
    </xdr:from>
    <xdr:ext cx="736600" cy="259045"/>
    <xdr:sp macro="" textlink="">
      <xdr:nvSpPr>
        <xdr:cNvPr id="72" name="テキスト ボックス 71"/>
        <xdr:cNvSpPr txBox="1"/>
      </xdr:nvSpPr>
      <xdr:spPr>
        <a:xfrm>
          <a:off x="4622800" y="228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61036</xdr:rowOff>
    </xdr:from>
    <xdr:to>
      <xdr:col>22</xdr:col>
      <xdr:colOff>165100</xdr:colOff>
      <xdr:row>14</xdr:row>
      <xdr:rowOff>162636</xdr:rowOff>
    </xdr:to>
    <xdr:sp macro="" textlink="">
      <xdr:nvSpPr>
        <xdr:cNvPr id="73" name="楕円 72"/>
        <xdr:cNvSpPr/>
      </xdr:nvSpPr>
      <xdr:spPr bwMode="auto">
        <a:xfrm>
          <a:off x="4254500" y="250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1363</xdr:rowOff>
    </xdr:from>
    <xdr:ext cx="762000" cy="259045"/>
    <xdr:sp macro="" textlink="">
      <xdr:nvSpPr>
        <xdr:cNvPr id="74" name="テキスト ボックス 73"/>
        <xdr:cNvSpPr txBox="1"/>
      </xdr:nvSpPr>
      <xdr:spPr>
        <a:xfrm>
          <a:off x="3924300" y="22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94793</xdr:rowOff>
    </xdr:from>
    <xdr:to>
      <xdr:col>19</xdr:col>
      <xdr:colOff>38100</xdr:colOff>
      <xdr:row>15</xdr:row>
      <xdr:rowOff>24943</xdr:rowOff>
    </xdr:to>
    <xdr:sp macro="" textlink="">
      <xdr:nvSpPr>
        <xdr:cNvPr id="75" name="楕円 74"/>
        <xdr:cNvSpPr/>
      </xdr:nvSpPr>
      <xdr:spPr bwMode="auto">
        <a:xfrm>
          <a:off x="3556000" y="254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35120</xdr:rowOff>
    </xdr:from>
    <xdr:ext cx="762000" cy="259045"/>
    <xdr:sp macro="" textlink="">
      <xdr:nvSpPr>
        <xdr:cNvPr id="76" name="テキスト ボックス 75"/>
        <xdr:cNvSpPr txBox="1"/>
      </xdr:nvSpPr>
      <xdr:spPr>
        <a:xfrm>
          <a:off x="3225800" y="23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125235</xdr:rowOff>
    </xdr:from>
    <xdr:to>
      <xdr:col>15</xdr:col>
      <xdr:colOff>101600</xdr:colOff>
      <xdr:row>15</xdr:row>
      <xdr:rowOff>55385</xdr:rowOff>
    </xdr:to>
    <xdr:sp macro="" textlink="">
      <xdr:nvSpPr>
        <xdr:cNvPr id="77" name="楕円 76"/>
        <xdr:cNvSpPr/>
      </xdr:nvSpPr>
      <xdr:spPr bwMode="auto">
        <a:xfrm>
          <a:off x="2857500" y="257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65562</xdr:rowOff>
    </xdr:from>
    <xdr:ext cx="762000" cy="259045"/>
    <xdr:sp macro="" textlink="">
      <xdr:nvSpPr>
        <xdr:cNvPr id="78" name="テキスト ボックス 77"/>
        <xdr:cNvSpPr txBox="1"/>
      </xdr:nvSpPr>
      <xdr:spPr>
        <a:xfrm>
          <a:off x="2527300" y="234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11367</xdr:rowOff>
    </xdr:from>
    <xdr:to>
      <xdr:col>29</xdr:col>
      <xdr:colOff>127000</xdr:colOff>
      <xdr:row>35</xdr:row>
      <xdr:rowOff>151536</xdr:rowOff>
    </xdr:to>
    <xdr:cxnSp macro="">
      <xdr:nvCxnSpPr>
        <xdr:cNvPr id="111" name="直線コネクタ 110"/>
        <xdr:cNvCxnSpPr/>
      </xdr:nvCxnSpPr>
      <xdr:spPr bwMode="auto">
        <a:xfrm flipV="1">
          <a:off x="5003800" y="6621717"/>
          <a:ext cx="647700" cy="140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116370</xdr:rowOff>
    </xdr:from>
    <xdr:to>
      <xdr:col>26</xdr:col>
      <xdr:colOff>50800</xdr:colOff>
      <xdr:row>35</xdr:row>
      <xdr:rowOff>151536</xdr:rowOff>
    </xdr:to>
    <xdr:cxnSp macro="">
      <xdr:nvCxnSpPr>
        <xdr:cNvPr id="114" name="直線コネクタ 113"/>
        <xdr:cNvCxnSpPr/>
      </xdr:nvCxnSpPr>
      <xdr:spPr bwMode="auto">
        <a:xfrm>
          <a:off x="4305300" y="6726720"/>
          <a:ext cx="698500" cy="3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235623</xdr:rowOff>
    </xdr:from>
    <xdr:to>
      <xdr:col>22</xdr:col>
      <xdr:colOff>114300</xdr:colOff>
      <xdr:row>35</xdr:row>
      <xdr:rowOff>116370</xdr:rowOff>
    </xdr:to>
    <xdr:cxnSp macro="">
      <xdr:nvCxnSpPr>
        <xdr:cNvPr id="117" name="直線コネクタ 116"/>
        <xdr:cNvCxnSpPr/>
      </xdr:nvCxnSpPr>
      <xdr:spPr bwMode="auto">
        <a:xfrm>
          <a:off x="3606800" y="6503073"/>
          <a:ext cx="698500" cy="22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235623</xdr:rowOff>
    </xdr:from>
    <xdr:to>
      <xdr:col>18</xdr:col>
      <xdr:colOff>177800</xdr:colOff>
      <xdr:row>35</xdr:row>
      <xdr:rowOff>141363</xdr:rowOff>
    </xdr:to>
    <xdr:cxnSp macro="">
      <xdr:nvCxnSpPr>
        <xdr:cNvPr id="120" name="直線コネクタ 119"/>
        <xdr:cNvCxnSpPr/>
      </xdr:nvCxnSpPr>
      <xdr:spPr bwMode="auto">
        <a:xfrm flipV="1">
          <a:off x="2908300" y="6503073"/>
          <a:ext cx="698500" cy="24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303467</xdr:rowOff>
    </xdr:from>
    <xdr:to>
      <xdr:col>29</xdr:col>
      <xdr:colOff>177800</xdr:colOff>
      <xdr:row>35</xdr:row>
      <xdr:rowOff>62167</xdr:rowOff>
    </xdr:to>
    <xdr:sp macro="" textlink="">
      <xdr:nvSpPr>
        <xdr:cNvPr id="130" name="楕円 129"/>
        <xdr:cNvSpPr/>
      </xdr:nvSpPr>
      <xdr:spPr bwMode="auto">
        <a:xfrm>
          <a:off x="5600700" y="657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148543</xdr:rowOff>
    </xdr:from>
    <xdr:ext cx="762000" cy="259045"/>
    <xdr:sp macro="" textlink="">
      <xdr:nvSpPr>
        <xdr:cNvPr id="131" name="人口1人当たり決算額の推移該当値テキスト445"/>
        <xdr:cNvSpPr txBox="1"/>
      </xdr:nvSpPr>
      <xdr:spPr>
        <a:xfrm>
          <a:off x="5740400" y="641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100736</xdr:rowOff>
    </xdr:from>
    <xdr:to>
      <xdr:col>26</xdr:col>
      <xdr:colOff>101600</xdr:colOff>
      <xdr:row>35</xdr:row>
      <xdr:rowOff>202336</xdr:rowOff>
    </xdr:to>
    <xdr:sp macro="" textlink="">
      <xdr:nvSpPr>
        <xdr:cNvPr id="132" name="楕円 131"/>
        <xdr:cNvSpPr/>
      </xdr:nvSpPr>
      <xdr:spPr bwMode="auto">
        <a:xfrm>
          <a:off x="4953000" y="671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212513</xdr:rowOff>
    </xdr:from>
    <xdr:ext cx="736600" cy="259045"/>
    <xdr:sp macro="" textlink="">
      <xdr:nvSpPr>
        <xdr:cNvPr id="133" name="テキスト ボックス 132"/>
        <xdr:cNvSpPr txBox="1"/>
      </xdr:nvSpPr>
      <xdr:spPr>
        <a:xfrm>
          <a:off x="4622800" y="64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65570</xdr:rowOff>
    </xdr:from>
    <xdr:to>
      <xdr:col>22</xdr:col>
      <xdr:colOff>165100</xdr:colOff>
      <xdr:row>35</xdr:row>
      <xdr:rowOff>167170</xdr:rowOff>
    </xdr:to>
    <xdr:sp macro="" textlink="">
      <xdr:nvSpPr>
        <xdr:cNvPr id="134" name="楕円 133"/>
        <xdr:cNvSpPr/>
      </xdr:nvSpPr>
      <xdr:spPr bwMode="auto">
        <a:xfrm>
          <a:off x="4254500" y="667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177347</xdr:rowOff>
    </xdr:from>
    <xdr:ext cx="762000" cy="259045"/>
    <xdr:sp macro="" textlink="">
      <xdr:nvSpPr>
        <xdr:cNvPr id="135" name="テキスト ボックス 134"/>
        <xdr:cNvSpPr txBox="1"/>
      </xdr:nvSpPr>
      <xdr:spPr>
        <a:xfrm>
          <a:off x="3924300" y="64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184823</xdr:rowOff>
    </xdr:from>
    <xdr:to>
      <xdr:col>19</xdr:col>
      <xdr:colOff>38100</xdr:colOff>
      <xdr:row>34</xdr:row>
      <xdr:rowOff>286423</xdr:rowOff>
    </xdr:to>
    <xdr:sp macro="" textlink="">
      <xdr:nvSpPr>
        <xdr:cNvPr id="136" name="楕円 135"/>
        <xdr:cNvSpPr/>
      </xdr:nvSpPr>
      <xdr:spPr bwMode="auto">
        <a:xfrm>
          <a:off x="3556000" y="645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296600</xdr:rowOff>
    </xdr:from>
    <xdr:ext cx="762000" cy="259045"/>
    <xdr:sp macro="" textlink="">
      <xdr:nvSpPr>
        <xdr:cNvPr id="137" name="テキスト ボックス 136"/>
        <xdr:cNvSpPr txBox="1"/>
      </xdr:nvSpPr>
      <xdr:spPr>
        <a:xfrm>
          <a:off x="3225800" y="622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90563</xdr:rowOff>
    </xdr:from>
    <xdr:to>
      <xdr:col>15</xdr:col>
      <xdr:colOff>101600</xdr:colOff>
      <xdr:row>35</xdr:row>
      <xdr:rowOff>192163</xdr:rowOff>
    </xdr:to>
    <xdr:sp macro="" textlink="">
      <xdr:nvSpPr>
        <xdr:cNvPr id="138" name="楕円 137"/>
        <xdr:cNvSpPr/>
      </xdr:nvSpPr>
      <xdr:spPr bwMode="auto">
        <a:xfrm>
          <a:off x="28575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202340</xdr:rowOff>
    </xdr:from>
    <xdr:ext cx="762000" cy="259045"/>
    <xdr:sp macro="" textlink="">
      <xdr:nvSpPr>
        <xdr:cNvPr id="139" name="テキスト ボックス 138"/>
        <xdr:cNvSpPr txBox="1"/>
      </xdr:nvSpPr>
      <xdr:spPr>
        <a:xfrm>
          <a:off x="2527300" y="646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54204</xdr:rowOff>
    </xdr:from>
    <xdr:to>
      <xdr:col>24</xdr:col>
      <xdr:colOff>63500</xdr:colOff>
      <xdr:row>32</xdr:row>
      <xdr:rowOff>154265</xdr:rowOff>
    </xdr:to>
    <xdr:cxnSp macro="">
      <xdr:nvCxnSpPr>
        <xdr:cNvPr id="63" name="直線コネクタ 62"/>
        <xdr:cNvCxnSpPr/>
      </xdr:nvCxnSpPr>
      <xdr:spPr>
        <a:xfrm flipV="1">
          <a:off x="3797300" y="5540604"/>
          <a:ext cx="838200" cy="10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154265</xdr:rowOff>
    </xdr:from>
    <xdr:to>
      <xdr:col>19</xdr:col>
      <xdr:colOff>177800</xdr:colOff>
      <xdr:row>33</xdr:row>
      <xdr:rowOff>50840</xdr:rowOff>
    </xdr:to>
    <xdr:cxnSp macro="">
      <xdr:nvCxnSpPr>
        <xdr:cNvPr id="66" name="直線コネクタ 65"/>
        <xdr:cNvCxnSpPr/>
      </xdr:nvCxnSpPr>
      <xdr:spPr>
        <a:xfrm flipV="1">
          <a:off x="2908300" y="5640665"/>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50840</xdr:rowOff>
    </xdr:from>
    <xdr:to>
      <xdr:col>15</xdr:col>
      <xdr:colOff>50800</xdr:colOff>
      <xdr:row>34</xdr:row>
      <xdr:rowOff>159523</xdr:rowOff>
    </xdr:to>
    <xdr:cxnSp macro="">
      <xdr:nvCxnSpPr>
        <xdr:cNvPr id="69" name="直線コネクタ 68"/>
        <xdr:cNvCxnSpPr/>
      </xdr:nvCxnSpPr>
      <xdr:spPr>
        <a:xfrm flipV="1">
          <a:off x="2019300" y="5708690"/>
          <a:ext cx="889000" cy="28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119910</xdr:rowOff>
    </xdr:from>
    <xdr:to>
      <xdr:col>10</xdr:col>
      <xdr:colOff>114300</xdr:colOff>
      <xdr:row>34</xdr:row>
      <xdr:rowOff>159523</xdr:rowOff>
    </xdr:to>
    <xdr:cxnSp macro="">
      <xdr:nvCxnSpPr>
        <xdr:cNvPr id="72" name="直線コネクタ 71"/>
        <xdr:cNvCxnSpPr/>
      </xdr:nvCxnSpPr>
      <xdr:spPr>
        <a:xfrm>
          <a:off x="1130300" y="5949210"/>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3404</xdr:rowOff>
    </xdr:from>
    <xdr:to>
      <xdr:col>24</xdr:col>
      <xdr:colOff>114300</xdr:colOff>
      <xdr:row>32</xdr:row>
      <xdr:rowOff>105004</xdr:rowOff>
    </xdr:to>
    <xdr:sp macro="" textlink="">
      <xdr:nvSpPr>
        <xdr:cNvPr id="82" name="楕円 81"/>
        <xdr:cNvSpPr/>
      </xdr:nvSpPr>
      <xdr:spPr>
        <a:xfrm>
          <a:off x="45847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26281</xdr:rowOff>
    </xdr:from>
    <xdr:ext cx="534377" cy="259045"/>
    <xdr:sp macro="" textlink="">
      <xdr:nvSpPr>
        <xdr:cNvPr id="83" name="人件費該当値テキスト"/>
        <xdr:cNvSpPr txBox="1"/>
      </xdr:nvSpPr>
      <xdr:spPr>
        <a:xfrm>
          <a:off x="4686300" y="53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103465</xdr:rowOff>
    </xdr:from>
    <xdr:to>
      <xdr:col>20</xdr:col>
      <xdr:colOff>38100</xdr:colOff>
      <xdr:row>33</xdr:row>
      <xdr:rowOff>33615</xdr:rowOff>
    </xdr:to>
    <xdr:sp macro="" textlink="">
      <xdr:nvSpPr>
        <xdr:cNvPr id="84" name="楕円 83"/>
        <xdr:cNvSpPr/>
      </xdr:nvSpPr>
      <xdr:spPr>
        <a:xfrm>
          <a:off x="3746500" y="55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50142</xdr:rowOff>
    </xdr:from>
    <xdr:ext cx="534377" cy="259045"/>
    <xdr:sp macro="" textlink="">
      <xdr:nvSpPr>
        <xdr:cNvPr id="85" name="テキスト ボックス 84"/>
        <xdr:cNvSpPr txBox="1"/>
      </xdr:nvSpPr>
      <xdr:spPr>
        <a:xfrm>
          <a:off x="3530111" y="53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xdr:rowOff>
    </xdr:from>
    <xdr:to>
      <xdr:col>15</xdr:col>
      <xdr:colOff>101600</xdr:colOff>
      <xdr:row>33</xdr:row>
      <xdr:rowOff>101640</xdr:rowOff>
    </xdr:to>
    <xdr:sp macro="" textlink="">
      <xdr:nvSpPr>
        <xdr:cNvPr id="86" name="楕円 85"/>
        <xdr:cNvSpPr/>
      </xdr:nvSpPr>
      <xdr:spPr>
        <a:xfrm>
          <a:off x="2857500" y="56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118167</xdr:rowOff>
    </xdr:from>
    <xdr:ext cx="534377" cy="259045"/>
    <xdr:sp macro="" textlink="">
      <xdr:nvSpPr>
        <xdr:cNvPr id="87" name="テキスト ボックス 86"/>
        <xdr:cNvSpPr txBox="1"/>
      </xdr:nvSpPr>
      <xdr:spPr>
        <a:xfrm>
          <a:off x="2641111" y="54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108723</xdr:rowOff>
    </xdr:from>
    <xdr:to>
      <xdr:col>10</xdr:col>
      <xdr:colOff>165100</xdr:colOff>
      <xdr:row>35</xdr:row>
      <xdr:rowOff>38873</xdr:rowOff>
    </xdr:to>
    <xdr:sp macro="" textlink="">
      <xdr:nvSpPr>
        <xdr:cNvPr id="88" name="楕円 87"/>
        <xdr:cNvSpPr/>
      </xdr:nvSpPr>
      <xdr:spPr>
        <a:xfrm>
          <a:off x="1968500" y="59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55400</xdr:rowOff>
    </xdr:from>
    <xdr:ext cx="534377" cy="259045"/>
    <xdr:sp macro="" textlink="">
      <xdr:nvSpPr>
        <xdr:cNvPr id="89" name="テキスト ボックス 88"/>
        <xdr:cNvSpPr txBox="1"/>
      </xdr:nvSpPr>
      <xdr:spPr>
        <a:xfrm>
          <a:off x="1752111" y="57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69110</xdr:rowOff>
    </xdr:from>
    <xdr:to>
      <xdr:col>6</xdr:col>
      <xdr:colOff>38100</xdr:colOff>
      <xdr:row>34</xdr:row>
      <xdr:rowOff>170710</xdr:rowOff>
    </xdr:to>
    <xdr:sp macro="" textlink="">
      <xdr:nvSpPr>
        <xdr:cNvPr id="90" name="楕円 89"/>
        <xdr:cNvSpPr/>
      </xdr:nvSpPr>
      <xdr:spPr>
        <a:xfrm>
          <a:off x="1079500" y="5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15787</xdr:rowOff>
    </xdr:from>
    <xdr:ext cx="534377" cy="259045"/>
    <xdr:sp macro="" textlink="">
      <xdr:nvSpPr>
        <xdr:cNvPr id="91" name="テキスト ボックス 90"/>
        <xdr:cNvSpPr txBox="1"/>
      </xdr:nvSpPr>
      <xdr:spPr>
        <a:xfrm>
          <a:off x="863111" y="56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164446</xdr:rowOff>
    </xdr:from>
    <xdr:to>
      <xdr:col>24</xdr:col>
      <xdr:colOff>63500</xdr:colOff>
      <xdr:row>56</xdr:row>
      <xdr:rowOff>82683</xdr:rowOff>
    </xdr:to>
    <xdr:cxnSp macro="">
      <xdr:nvCxnSpPr>
        <xdr:cNvPr id="121" name="直線コネクタ 120"/>
        <xdr:cNvCxnSpPr/>
      </xdr:nvCxnSpPr>
      <xdr:spPr>
        <a:xfrm flipV="1">
          <a:off x="3797300" y="9594196"/>
          <a:ext cx="8382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82683</xdr:rowOff>
    </xdr:from>
    <xdr:to>
      <xdr:col>19</xdr:col>
      <xdr:colOff>177800</xdr:colOff>
      <xdr:row>56</xdr:row>
      <xdr:rowOff>129775</xdr:rowOff>
    </xdr:to>
    <xdr:cxnSp macro="">
      <xdr:nvCxnSpPr>
        <xdr:cNvPr id="124" name="直線コネクタ 123"/>
        <xdr:cNvCxnSpPr/>
      </xdr:nvCxnSpPr>
      <xdr:spPr>
        <a:xfrm flipV="1">
          <a:off x="2908300" y="968388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55080</xdr:rowOff>
    </xdr:from>
    <xdr:to>
      <xdr:col>15</xdr:col>
      <xdr:colOff>50800</xdr:colOff>
      <xdr:row>56</xdr:row>
      <xdr:rowOff>129775</xdr:rowOff>
    </xdr:to>
    <xdr:cxnSp macro="">
      <xdr:nvCxnSpPr>
        <xdr:cNvPr id="127" name="直線コネクタ 126"/>
        <xdr:cNvCxnSpPr/>
      </xdr:nvCxnSpPr>
      <xdr:spPr>
        <a:xfrm>
          <a:off x="2019300" y="9656280"/>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55080</xdr:rowOff>
    </xdr:from>
    <xdr:to>
      <xdr:col>10</xdr:col>
      <xdr:colOff>114300</xdr:colOff>
      <xdr:row>56</xdr:row>
      <xdr:rowOff>110763</xdr:rowOff>
    </xdr:to>
    <xdr:cxnSp macro="">
      <xdr:nvCxnSpPr>
        <xdr:cNvPr id="130" name="直線コネクタ 129"/>
        <xdr:cNvCxnSpPr/>
      </xdr:nvCxnSpPr>
      <xdr:spPr>
        <a:xfrm flipV="1">
          <a:off x="1130300" y="9656280"/>
          <a:ext cx="8890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113646</xdr:rowOff>
    </xdr:from>
    <xdr:to>
      <xdr:col>24</xdr:col>
      <xdr:colOff>114300</xdr:colOff>
      <xdr:row>56</xdr:row>
      <xdr:rowOff>43796</xdr:rowOff>
    </xdr:to>
    <xdr:sp macro="" textlink="">
      <xdr:nvSpPr>
        <xdr:cNvPr id="140" name="楕円 139"/>
        <xdr:cNvSpPr/>
      </xdr:nvSpPr>
      <xdr:spPr>
        <a:xfrm>
          <a:off x="4584700" y="95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136523</xdr:rowOff>
    </xdr:from>
    <xdr:ext cx="534377" cy="259045"/>
    <xdr:sp macro="" textlink="">
      <xdr:nvSpPr>
        <xdr:cNvPr id="141" name="物件費該当値テキスト"/>
        <xdr:cNvSpPr txBox="1"/>
      </xdr:nvSpPr>
      <xdr:spPr>
        <a:xfrm>
          <a:off x="4686300" y="93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31883</xdr:rowOff>
    </xdr:from>
    <xdr:to>
      <xdr:col>20</xdr:col>
      <xdr:colOff>38100</xdr:colOff>
      <xdr:row>56</xdr:row>
      <xdr:rowOff>133483</xdr:rowOff>
    </xdr:to>
    <xdr:sp macro="" textlink="">
      <xdr:nvSpPr>
        <xdr:cNvPr id="142" name="楕円 141"/>
        <xdr:cNvSpPr/>
      </xdr:nvSpPr>
      <xdr:spPr>
        <a:xfrm>
          <a:off x="3746500" y="9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124610</xdr:rowOff>
    </xdr:from>
    <xdr:ext cx="534377" cy="259045"/>
    <xdr:sp macro="" textlink="">
      <xdr:nvSpPr>
        <xdr:cNvPr id="143" name="テキスト ボックス 142"/>
        <xdr:cNvSpPr txBox="1"/>
      </xdr:nvSpPr>
      <xdr:spPr>
        <a:xfrm>
          <a:off x="3530111" y="97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78975</xdr:rowOff>
    </xdr:from>
    <xdr:to>
      <xdr:col>15</xdr:col>
      <xdr:colOff>101600</xdr:colOff>
      <xdr:row>57</xdr:row>
      <xdr:rowOff>9125</xdr:rowOff>
    </xdr:to>
    <xdr:sp macro="" textlink="">
      <xdr:nvSpPr>
        <xdr:cNvPr id="144" name="楕円 143"/>
        <xdr:cNvSpPr/>
      </xdr:nvSpPr>
      <xdr:spPr>
        <a:xfrm>
          <a:off x="2857500" y="96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25652</xdr:rowOff>
    </xdr:from>
    <xdr:ext cx="534377" cy="259045"/>
    <xdr:sp macro="" textlink="">
      <xdr:nvSpPr>
        <xdr:cNvPr id="145" name="テキスト ボックス 144"/>
        <xdr:cNvSpPr txBox="1"/>
      </xdr:nvSpPr>
      <xdr:spPr>
        <a:xfrm>
          <a:off x="2641111" y="94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4280</xdr:rowOff>
    </xdr:from>
    <xdr:to>
      <xdr:col>10</xdr:col>
      <xdr:colOff>165100</xdr:colOff>
      <xdr:row>56</xdr:row>
      <xdr:rowOff>105880</xdr:rowOff>
    </xdr:to>
    <xdr:sp macro="" textlink="">
      <xdr:nvSpPr>
        <xdr:cNvPr id="146" name="楕円 145"/>
        <xdr:cNvSpPr/>
      </xdr:nvSpPr>
      <xdr:spPr>
        <a:xfrm>
          <a:off x="1968500" y="96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122407</xdr:rowOff>
    </xdr:from>
    <xdr:ext cx="534377" cy="259045"/>
    <xdr:sp macro="" textlink="">
      <xdr:nvSpPr>
        <xdr:cNvPr id="147" name="テキスト ボックス 146"/>
        <xdr:cNvSpPr txBox="1"/>
      </xdr:nvSpPr>
      <xdr:spPr>
        <a:xfrm>
          <a:off x="1752111"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59963</xdr:rowOff>
    </xdr:from>
    <xdr:to>
      <xdr:col>6</xdr:col>
      <xdr:colOff>38100</xdr:colOff>
      <xdr:row>56</xdr:row>
      <xdr:rowOff>161563</xdr:rowOff>
    </xdr:to>
    <xdr:sp macro="" textlink="">
      <xdr:nvSpPr>
        <xdr:cNvPr id="148" name="楕円 147"/>
        <xdr:cNvSpPr/>
      </xdr:nvSpPr>
      <xdr:spPr>
        <a:xfrm>
          <a:off x="1079500" y="96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6640</xdr:rowOff>
    </xdr:from>
    <xdr:ext cx="534377" cy="259045"/>
    <xdr:sp macro="" textlink="">
      <xdr:nvSpPr>
        <xdr:cNvPr id="149" name="テキスト ボックス 148"/>
        <xdr:cNvSpPr txBox="1"/>
      </xdr:nvSpPr>
      <xdr:spPr>
        <a:xfrm>
          <a:off x="863111" y="94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99924</xdr:rowOff>
    </xdr:from>
    <xdr:to>
      <xdr:col>24</xdr:col>
      <xdr:colOff>63500</xdr:colOff>
      <xdr:row>78</xdr:row>
      <xdr:rowOff>106507</xdr:rowOff>
    </xdr:to>
    <xdr:cxnSp macro="">
      <xdr:nvCxnSpPr>
        <xdr:cNvPr id="176" name="直線コネクタ 175"/>
        <xdr:cNvCxnSpPr/>
      </xdr:nvCxnSpPr>
      <xdr:spPr>
        <a:xfrm>
          <a:off x="3797300" y="13473024"/>
          <a:ext cx="8382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97089</xdr:rowOff>
    </xdr:from>
    <xdr:to>
      <xdr:col>19</xdr:col>
      <xdr:colOff>177800</xdr:colOff>
      <xdr:row>78</xdr:row>
      <xdr:rowOff>99924</xdr:rowOff>
    </xdr:to>
    <xdr:cxnSp macro="">
      <xdr:nvCxnSpPr>
        <xdr:cNvPr id="179" name="直線コネクタ 178"/>
        <xdr:cNvCxnSpPr/>
      </xdr:nvCxnSpPr>
      <xdr:spPr>
        <a:xfrm>
          <a:off x="2908300" y="13470189"/>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94895</xdr:rowOff>
    </xdr:from>
    <xdr:to>
      <xdr:col>15</xdr:col>
      <xdr:colOff>50800</xdr:colOff>
      <xdr:row>78</xdr:row>
      <xdr:rowOff>97089</xdr:rowOff>
    </xdr:to>
    <xdr:cxnSp macro="">
      <xdr:nvCxnSpPr>
        <xdr:cNvPr id="182" name="直線コネクタ 181"/>
        <xdr:cNvCxnSpPr/>
      </xdr:nvCxnSpPr>
      <xdr:spPr>
        <a:xfrm>
          <a:off x="2019300" y="1346799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90870</xdr:rowOff>
    </xdr:from>
    <xdr:to>
      <xdr:col>10</xdr:col>
      <xdr:colOff>114300</xdr:colOff>
      <xdr:row>78</xdr:row>
      <xdr:rowOff>94895</xdr:rowOff>
    </xdr:to>
    <xdr:cxnSp macro="">
      <xdr:nvCxnSpPr>
        <xdr:cNvPr id="185" name="直線コネクタ 184"/>
        <xdr:cNvCxnSpPr/>
      </xdr:nvCxnSpPr>
      <xdr:spPr>
        <a:xfrm>
          <a:off x="1130300" y="13463970"/>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55707</xdr:rowOff>
    </xdr:from>
    <xdr:to>
      <xdr:col>24</xdr:col>
      <xdr:colOff>114300</xdr:colOff>
      <xdr:row>78</xdr:row>
      <xdr:rowOff>157307</xdr:rowOff>
    </xdr:to>
    <xdr:sp macro="" textlink="">
      <xdr:nvSpPr>
        <xdr:cNvPr id="195" name="楕円 194"/>
        <xdr:cNvSpPr/>
      </xdr:nvSpPr>
      <xdr:spPr>
        <a:xfrm>
          <a:off x="45847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142084</xdr:rowOff>
    </xdr:from>
    <xdr:ext cx="378565" cy="259045"/>
    <xdr:sp macro="" textlink="">
      <xdr:nvSpPr>
        <xdr:cNvPr id="196" name="維持補修費該当値テキスト"/>
        <xdr:cNvSpPr txBox="1"/>
      </xdr:nvSpPr>
      <xdr:spPr>
        <a:xfrm>
          <a:off x="4686300" y="1334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49124</xdr:rowOff>
    </xdr:from>
    <xdr:to>
      <xdr:col>20</xdr:col>
      <xdr:colOff>38100</xdr:colOff>
      <xdr:row>78</xdr:row>
      <xdr:rowOff>150724</xdr:rowOff>
    </xdr:to>
    <xdr:sp macro="" textlink="">
      <xdr:nvSpPr>
        <xdr:cNvPr id="197" name="楕円 196"/>
        <xdr:cNvSpPr/>
      </xdr:nvSpPr>
      <xdr:spPr>
        <a:xfrm>
          <a:off x="3746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141851</xdr:rowOff>
    </xdr:from>
    <xdr:ext cx="378565" cy="259045"/>
    <xdr:sp macro="" textlink="">
      <xdr:nvSpPr>
        <xdr:cNvPr id="198" name="テキスト ボックス 197"/>
        <xdr:cNvSpPr txBox="1"/>
      </xdr:nvSpPr>
      <xdr:spPr>
        <a:xfrm>
          <a:off x="3608017" y="1351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46289</xdr:rowOff>
    </xdr:from>
    <xdr:to>
      <xdr:col>15</xdr:col>
      <xdr:colOff>101600</xdr:colOff>
      <xdr:row>78</xdr:row>
      <xdr:rowOff>147889</xdr:rowOff>
    </xdr:to>
    <xdr:sp macro="" textlink="">
      <xdr:nvSpPr>
        <xdr:cNvPr id="199" name="楕円 198"/>
        <xdr:cNvSpPr/>
      </xdr:nvSpPr>
      <xdr:spPr>
        <a:xfrm>
          <a:off x="2857500" y="134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139016</xdr:rowOff>
    </xdr:from>
    <xdr:ext cx="378565" cy="259045"/>
    <xdr:sp macro="" textlink="">
      <xdr:nvSpPr>
        <xdr:cNvPr id="200" name="テキスト ボックス 199"/>
        <xdr:cNvSpPr txBox="1"/>
      </xdr:nvSpPr>
      <xdr:spPr>
        <a:xfrm>
          <a:off x="2719017" y="13512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44095</xdr:rowOff>
    </xdr:from>
    <xdr:to>
      <xdr:col>10</xdr:col>
      <xdr:colOff>165100</xdr:colOff>
      <xdr:row>78</xdr:row>
      <xdr:rowOff>145695</xdr:rowOff>
    </xdr:to>
    <xdr:sp macro="" textlink="">
      <xdr:nvSpPr>
        <xdr:cNvPr id="201" name="楕円 200"/>
        <xdr:cNvSpPr/>
      </xdr:nvSpPr>
      <xdr:spPr>
        <a:xfrm>
          <a:off x="1968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136822</xdr:rowOff>
    </xdr:from>
    <xdr:ext cx="378565" cy="259045"/>
    <xdr:sp macro="" textlink="">
      <xdr:nvSpPr>
        <xdr:cNvPr id="202" name="テキスト ボックス 201"/>
        <xdr:cNvSpPr txBox="1"/>
      </xdr:nvSpPr>
      <xdr:spPr>
        <a:xfrm>
          <a:off x="1830017" y="1350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40070</xdr:rowOff>
    </xdr:from>
    <xdr:to>
      <xdr:col>6</xdr:col>
      <xdr:colOff>38100</xdr:colOff>
      <xdr:row>78</xdr:row>
      <xdr:rowOff>141670</xdr:rowOff>
    </xdr:to>
    <xdr:sp macro="" textlink="">
      <xdr:nvSpPr>
        <xdr:cNvPr id="203" name="楕円 202"/>
        <xdr:cNvSpPr/>
      </xdr:nvSpPr>
      <xdr:spPr>
        <a:xfrm>
          <a:off x="1079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132797</xdr:rowOff>
    </xdr:from>
    <xdr:ext cx="378565" cy="259045"/>
    <xdr:sp macro="" textlink="">
      <xdr:nvSpPr>
        <xdr:cNvPr id="204" name="テキスト ボックス 203"/>
        <xdr:cNvSpPr txBox="1"/>
      </xdr:nvSpPr>
      <xdr:spPr>
        <a:xfrm>
          <a:off x="941017" y="135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98030</xdr:rowOff>
    </xdr:from>
    <xdr:to>
      <xdr:col>24</xdr:col>
      <xdr:colOff>63500</xdr:colOff>
      <xdr:row>97</xdr:row>
      <xdr:rowOff>37635</xdr:rowOff>
    </xdr:to>
    <xdr:cxnSp macro="">
      <xdr:nvCxnSpPr>
        <xdr:cNvPr id="236" name="直線コネクタ 235"/>
        <xdr:cNvCxnSpPr/>
      </xdr:nvCxnSpPr>
      <xdr:spPr>
        <a:xfrm>
          <a:off x="3797300" y="16557230"/>
          <a:ext cx="838200" cy="1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98030</xdr:rowOff>
    </xdr:from>
    <xdr:to>
      <xdr:col>19</xdr:col>
      <xdr:colOff>177800</xdr:colOff>
      <xdr:row>97</xdr:row>
      <xdr:rowOff>166838</xdr:rowOff>
    </xdr:to>
    <xdr:cxnSp macro="">
      <xdr:nvCxnSpPr>
        <xdr:cNvPr id="239" name="直線コネクタ 238"/>
        <xdr:cNvCxnSpPr/>
      </xdr:nvCxnSpPr>
      <xdr:spPr>
        <a:xfrm flipV="1">
          <a:off x="2908300" y="16557230"/>
          <a:ext cx="8890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166838</xdr:rowOff>
    </xdr:from>
    <xdr:to>
      <xdr:col>15</xdr:col>
      <xdr:colOff>50800</xdr:colOff>
      <xdr:row>98</xdr:row>
      <xdr:rowOff>61595</xdr:rowOff>
    </xdr:to>
    <xdr:cxnSp macro="">
      <xdr:nvCxnSpPr>
        <xdr:cNvPr id="242" name="直線コネクタ 241"/>
        <xdr:cNvCxnSpPr/>
      </xdr:nvCxnSpPr>
      <xdr:spPr>
        <a:xfrm flipV="1">
          <a:off x="2019300" y="16797488"/>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61595</xdr:rowOff>
    </xdr:from>
    <xdr:to>
      <xdr:col>10</xdr:col>
      <xdr:colOff>114300</xdr:colOff>
      <xdr:row>98</xdr:row>
      <xdr:rowOff>130218</xdr:rowOff>
    </xdr:to>
    <xdr:cxnSp macro="">
      <xdr:nvCxnSpPr>
        <xdr:cNvPr id="245" name="直線コネクタ 244"/>
        <xdr:cNvCxnSpPr/>
      </xdr:nvCxnSpPr>
      <xdr:spPr>
        <a:xfrm flipV="1">
          <a:off x="1130300" y="16863695"/>
          <a:ext cx="889000" cy="6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158285</xdr:rowOff>
    </xdr:from>
    <xdr:to>
      <xdr:col>24</xdr:col>
      <xdr:colOff>114300</xdr:colOff>
      <xdr:row>97</xdr:row>
      <xdr:rowOff>88435</xdr:rowOff>
    </xdr:to>
    <xdr:sp macro="" textlink="">
      <xdr:nvSpPr>
        <xdr:cNvPr id="255" name="楕円 254"/>
        <xdr:cNvSpPr/>
      </xdr:nvSpPr>
      <xdr:spPr>
        <a:xfrm>
          <a:off x="4584700" y="166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73212</xdr:rowOff>
    </xdr:from>
    <xdr:ext cx="534377" cy="259045"/>
    <xdr:sp macro="" textlink="">
      <xdr:nvSpPr>
        <xdr:cNvPr id="256" name="扶助費該当値テキスト"/>
        <xdr:cNvSpPr txBox="1"/>
      </xdr:nvSpPr>
      <xdr:spPr>
        <a:xfrm>
          <a:off x="4686300" y="1653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47230</xdr:rowOff>
    </xdr:from>
    <xdr:to>
      <xdr:col>20</xdr:col>
      <xdr:colOff>38100</xdr:colOff>
      <xdr:row>96</xdr:row>
      <xdr:rowOff>148830</xdr:rowOff>
    </xdr:to>
    <xdr:sp macro="" textlink="">
      <xdr:nvSpPr>
        <xdr:cNvPr id="257" name="楕円 256"/>
        <xdr:cNvSpPr/>
      </xdr:nvSpPr>
      <xdr:spPr>
        <a:xfrm>
          <a:off x="3746500" y="165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139957</xdr:rowOff>
    </xdr:from>
    <xdr:ext cx="599010" cy="259045"/>
    <xdr:sp macro="" textlink="">
      <xdr:nvSpPr>
        <xdr:cNvPr id="258" name="テキスト ボックス 257"/>
        <xdr:cNvSpPr txBox="1"/>
      </xdr:nvSpPr>
      <xdr:spPr>
        <a:xfrm>
          <a:off x="3497795" y="165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116038</xdr:rowOff>
    </xdr:from>
    <xdr:to>
      <xdr:col>15</xdr:col>
      <xdr:colOff>101600</xdr:colOff>
      <xdr:row>98</xdr:row>
      <xdr:rowOff>46188</xdr:rowOff>
    </xdr:to>
    <xdr:sp macro="" textlink="">
      <xdr:nvSpPr>
        <xdr:cNvPr id="259" name="楕円 258"/>
        <xdr:cNvSpPr/>
      </xdr:nvSpPr>
      <xdr:spPr>
        <a:xfrm>
          <a:off x="2857500" y="167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37315</xdr:rowOff>
    </xdr:from>
    <xdr:ext cx="534377" cy="259045"/>
    <xdr:sp macro="" textlink="">
      <xdr:nvSpPr>
        <xdr:cNvPr id="260" name="テキスト ボックス 259"/>
        <xdr:cNvSpPr txBox="1"/>
      </xdr:nvSpPr>
      <xdr:spPr>
        <a:xfrm>
          <a:off x="2641111" y="168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10795</xdr:rowOff>
    </xdr:from>
    <xdr:to>
      <xdr:col>10</xdr:col>
      <xdr:colOff>165100</xdr:colOff>
      <xdr:row>98</xdr:row>
      <xdr:rowOff>112395</xdr:rowOff>
    </xdr:to>
    <xdr:sp macro="" textlink="">
      <xdr:nvSpPr>
        <xdr:cNvPr id="261" name="楕円 260"/>
        <xdr:cNvSpPr/>
      </xdr:nvSpPr>
      <xdr:spPr>
        <a:xfrm>
          <a:off x="1968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103522</xdr:rowOff>
    </xdr:from>
    <xdr:ext cx="534377" cy="259045"/>
    <xdr:sp macro="" textlink="">
      <xdr:nvSpPr>
        <xdr:cNvPr id="262" name="テキスト ボックス 261"/>
        <xdr:cNvSpPr txBox="1"/>
      </xdr:nvSpPr>
      <xdr:spPr>
        <a:xfrm>
          <a:off x="1752111" y="169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79418</xdr:rowOff>
    </xdr:from>
    <xdr:to>
      <xdr:col>6</xdr:col>
      <xdr:colOff>38100</xdr:colOff>
      <xdr:row>99</xdr:row>
      <xdr:rowOff>9568</xdr:rowOff>
    </xdr:to>
    <xdr:sp macro="" textlink="">
      <xdr:nvSpPr>
        <xdr:cNvPr id="263" name="楕円 262"/>
        <xdr:cNvSpPr/>
      </xdr:nvSpPr>
      <xdr:spPr>
        <a:xfrm>
          <a:off x="1079500" y="168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695</xdr:rowOff>
    </xdr:from>
    <xdr:ext cx="534377" cy="259045"/>
    <xdr:sp macro="" textlink="">
      <xdr:nvSpPr>
        <xdr:cNvPr id="264" name="テキスト ボックス 263"/>
        <xdr:cNvSpPr txBox="1"/>
      </xdr:nvSpPr>
      <xdr:spPr>
        <a:xfrm>
          <a:off x="863111" y="169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4587</xdr:rowOff>
    </xdr:from>
    <xdr:to>
      <xdr:col>55</xdr:col>
      <xdr:colOff>0</xdr:colOff>
      <xdr:row>38</xdr:row>
      <xdr:rowOff>23005</xdr:rowOff>
    </xdr:to>
    <xdr:cxnSp macro="">
      <xdr:nvCxnSpPr>
        <xdr:cNvPr id="295" name="直線コネクタ 294"/>
        <xdr:cNvCxnSpPr/>
      </xdr:nvCxnSpPr>
      <xdr:spPr>
        <a:xfrm flipV="1">
          <a:off x="9639300" y="6519687"/>
          <a:ext cx="8382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155484</xdr:rowOff>
    </xdr:from>
    <xdr:to>
      <xdr:col>50</xdr:col>
      <xdr:colOff>114300</xdr:colOff>
      <xdr:row>38</xdr:row>
      <xdr:rowOff>23005</xdr:rowOff>
    </xdr:to>
    <xdr:cxnSp macro="">
      <xdr:nvCxnSpPr>
        <xdr:cNvPr id="298" name="直線コネクタ 297"/>
        <xdr:cNvCxnSpPr/>
      </xdr:nvCxnSpPr>
      <xdr:spPr>
        <a:xfrm>
          <a:off x="8750300" y="5470434"/>
          <a:ext cx="889000" cy="106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300" name="テキスト ボックス 299"/>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155484</xdr:rowOff>
    </xdr:from>
    <xdr:to>
      <xdr:col>45</xdr:col>
      <xdr:colOff>177800</xdr:colOff>
      <xdr:row>38</xdr:row>
      <xdr:rowOff>32835</xdr:rowOff>
    </xdr:to>
    <xdr:cxnSp macro="">
      <xdr:nvCxnSpPr>
        <xdr:cNvPr id="301" name="直線コネクタ 300"/>
        <xdr:cNvCxnSpPr/>
      </xdr:nvCxnSpPr>
      <xdr:spPr>
        <a:xfrm flipV="1">
          <a:off x="7861300" y="5470434"/>
          <a:ext cx="889000" cy="10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3" name="テキスト ボックス 302"/>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32835</xdr:rowOff>
    </xdr:from>
    <xdr:to>
      <xdr:col>41</xdr:col>
      <xdr:colOff>50800</xdr:colOff>
      <xdr:row>38</xdr:row>
      <xdr:rowOff>133844</xdr:rowOff>
    </xdr:to>
    <xdr:cxnSp macro="">
      <xdr:nvCxnSpPr>
        <xdr:cNvPr id="304" name="直線コネクタ 303"/>
        <xdr:cNvCxnSpPr/>
      </xdr:nvCxnSpPr>
      <xdr:spPr>
        <a:xfrm flipV="1">
          <a:off x="6972300" y="6547935"/>
          <a:ext cx="889000" cy="10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6" name="テキスト ボックス 305"/>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8" name="テキスト ボックス 307"/>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125237</xdr:rowOff>
    </xdr:from>
    <xdr:to>
      <xdr:col>55</xdr:col>
      <xdr:colOff>50800</xdr:colOff>
      <xdr:row>38</xdr:row>
      <xdr:rowOff>55387</xdr:rowOff>
    </xdr:to>
    <xdr:sp macro="" textlink="">
      <xdr:nvSpPr>
        <xdr:cNvPr id="314" name="楕円 313"/>
        <xdr:cNvSpPr/>
      </xdr:nvSpPr>
      <xdr:spPr>
        <a:xfrm>
          <a:off x="10426700" y="64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40164</xdr:rowOff>
    </xdr:from>
    <xdr:ext cx="534377" cy="259045"/>
    <xdr:sp macro="" textlink="">
      <xdr:nvSpPr>
        <xdr:cNvPr id="315" name="補助費等該当値テキスト"/>
        <xdr:cNvSpPr txBox="1"/>
      </xdr:nvSpPr>
      <xdr:spPr>
        <a:xfrm>
          <a:off x="10528300" y="6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143655</xdr:rowOff>
    </xdr:from>
    <xdr:to>
      <xdr:col>50</xdr:col>
      <xdr:colOff>165100</xdr:colOff>
      <xdr:row>38</xdr:row>
      <xdr:rowOff>73805</xdr:rowOff>
    </xdr:to>
    <xdr:sp macro="" textlink="">
      <xdr:nvSpPr>
        <xdr:cNvPr id="316" name="楕円 315"/>
        <xdr:cNvSpPr/>
      </xdr:nvSpPr>
      <xdr:spPr>
        <a:xfrm>
          <a:off x="9588500" y="64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64932</xdr:rowOff>
    </xdr:from>
    <xdr:ext cx="534377" cy="259045"/>
    <xdr:sp macro="" textlink="">
      <xdr:nvSpPr>
        <xdr:cNvPr id="317" name="テキスト ボックス 316"/>
        <xdr:cNvSpPr txBox="1"/>
      </xdr:nvSpPr>
      <xdr:spPr>
        <a:xfrm>
          <a:off x="9372111" y="65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104684</xdr:rowOff>
    </xdr:from>
    <xdr:to>
      <xdr:col>46</xdr:col>
      <xdr:colOff>38100</xdr:colOff>
      <xdr:row>32</xdr:row>
      <xdr:rowOff>34834</xdr:rowOff>
    </xdr:to>
    <xdr:sp macro="" textlink="">
      <xdr:nvSpPr>
        <xdr:cNvPr id="318" name="楕円 317"/>
        <xdr:cNvSpPr/>
      </xdr:nvSpPr>
      <xdr:spPr>
        <a:xfrm>
          <a:off x="8699500" y="54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25961</xdr:rowOff>
    </xdr:from>
    <xdr:ext cx="599010" cy="259045"/>
    <xdr:sp macro="" textlink="">
      <xdr:nvSpPr>
        <xdr:cNvPr id="319" name="テキスト ボックス 318"/>
        <xdr:cNvSpPr txBox="1"/>
      </xdr:nvSpPr>
      <xdr:spPr>
        <a:xfrm>
          <a:off x="8450795" y="55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153485</xdr:rowOff>
    </xdr:from>
    <xdr:to>
      <xdr:col>41</xdr:col>
      <xdr:colOff>101600</xdr:colOff>
      <xdr:row>38</xdr:row>
      <xdr:rowOff>83635</xdr:rowOff>
    </xdr:to>
    <xdr:sp macro="" textlink="">
      <xdr:nvSpPr>
        <xdr:cNvPr id="320" name="楕円 319"/>
        <xdr:cNvSpPr/>
      </xdr:nvSpPr>
      <xdr:spPr>
        <a:xfrm>
          <a:off x="7810500" y="64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74762</xdr:rowOff>
    </xdr:from>
    <xdr:ext cx="534377" cy="259045"/>
    <xdr:sp macro="" textlink="">
      <xdr:nvSpPr>
        <xdr:cNvPr id="321" name="テキスト ボックス 320"/>
        <xdr:cNvSpPr txBox="1"/>
      </xdr:nvSpPr>
      <xdr:spPr>
        <a:xfrm>
          <a:off x="7594111" y="65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83044</xdr:rowOff>
    </xdr:from>
    <xdr:to>
      <xdr:col>36</xdr:col>
      <xdr:colOff>165100</xdr:colOff>
      <xdr:row>39</xdr:row>
      <xdr:rowOff>13194</xdr:rowOff>
    </xdr:to>
    <xdr:sp macro="" textlink="">
      <xdr:nvSpPr>
        <xdr:cNvPr id="322" name="楕円 321"/>
        <xdr:cNvSpPr/>
      </xdr:nvSpPr>
      <xdr:spPr>
        <a:xfrm>
          <a:off x="6921500" y="6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4321</xdr:rowOff>
    </xdr:from>
    <xdr:ext cx="534377" cy="259045"/>
    <xdr:sp macro="" textlink="">
      <xdr:nvSpPr>
        <xdr:cNvPr id="323" name="テキスト ボックス 322"/>
        <xdr:cNvSpPr txBox="1"/>
      </xdr:nvSpPr>
      <xdr:spPr>
        <a:xfrm>
          <a:off x="6705111" y="66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46728</xdr:rowOff>
    </xdr:from>
    <xdr:to>
      <xdr:col>55</xdr:col>
      <xdr:colOff>0</xdr:colOff>
      <xdr:row>57</xdr:row>
      <xdr:rowOff>82299</xdr:rowOff>
    </xdr:to>
    <xdr:cxnSp macro="">
      <xdr:nvCxnSpPr>
        <xdr:cNvPr id="351" name="直線コネクタ 350"/>
        <xdr:cNvCxnSpPr/>
      </xdr:nvCxnSpPr>
      <xdr:spPr>
        <a:xfrm>
          <a:off x="9639300" y="9819378"/>
          <a:ext cx="8382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2"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166286</xdr:rowOff>
    </xdr:from>
    <xdr:to>
      <xdr:col>50</xdr:col>
      <xdr:colOff>114300</xdr:colOff>
      <xdr:row>57</xdr:row>
      <xdr:rowOff>46728</xdr:rowOff>
    </xdr:to>
    <xdr:cxnSp macro="">
      <xdr:nvCxnSpPr>
        <xdr:cNvPr id="354" name="直線コネクタ 353"/>
        <xdr:cNvCxnSpPr/>
      </xdr:nvCxnSpPr>
      <xdr:spPr>
        <a:xfrm>
          <a:off x="8750300" y="9253136"/>
          <a:ext cx="889000" cy="56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166286</xdr:rowOff>
    </xdr:from>
    <xdr:to>
      <xdr:col>45</xdr:col>
      <xdr:colOff>177800</xdr:colOff>
      <xdr:row>54</xdr:row>
      <xdr:rowOff>150490</xdr:rowOff>
    </xdr:to>
    <xdr:cxnSp macro="">
      <xdr:nvCxnSpPr>
        <xdr:cNvPr id="357" name="直線コネクタ 356"/>
        <xdr:cNvCxnSpPr/>
      </xdr:nvCxnSpPr>
      <xdr:spPr>
        <a:xfrm flipV="1">
          <a:off x="7861300" y="9253136"/>
          <a:ext cx="889000" cy="1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9" name="テキスト ボックス 358"/>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124726</xdr:rowOff>
    </xdr:from>
    <xdr:to>
      <xdr:col>41</xdr:col>
      <xdr:colOff>50800</xdr:colOff>
      <xdr:row>54</xdr:row>
      <xdr:rowOff>150490</xdr:rowOff>
    </xdr:to>
    <xdr:cxnSp macro="">
      <xdr:nvCxnSpPr>
        <xdr:cNvPr id="360" name="直線コネクタ 359"/>
        <xdr:cNvCxnSpPr/>
      </xdr:nvCxnSpPr>
      <xdr:spPr>
        <a:xfrm>
          <a:off x="6972300" y="9211576"/>
          <a:ext cx="889000" cy="19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2" name="テキスト ボックス 361"/>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4" name="テキスト ボックス 363"/>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31499</xdr:rowOff>
    </xdr:from>
    <xdr:to>
      <xdr:col>55</xdr:col>
      <xdr:colOff>50800</xdr:colOff>
      <xdr:row>57</xdr:row>
      <xdr:rowOff>133099</xdr:rowOff>
    </xdr:to>
    <xdr:sp macro="" textlink="">
      <xdr:nvSpPr>
        <xdr:cNvPr id="370" name="楕円 369"/>
        <xdr:cNvSpPr/>
      </xdr:nvSpPr>
      <xdr:spPr>
        <a:xfrm>
          <a:off x="10426700" y="98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9926</xdr:rowOff>
    </xdr:from>
    <xdr:ext cx="534377" cy="259045"/>
    <xdr:sp macro="" textlink="">
      <xdr:nvSpPr>
        <xdr:cNvPr id="371" name="普通建設事業費該当値テキスト"/>
        <xdr:cNvSpPr txBox="1"/>
      </xdr:nvSpPr>
      <xdr:spPr>
        <a:xfrm>
          <a:off x="10528300" y="978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167378</xdr:rowOff>
    </xdr:from>
    <xdr:to>
      <xdr:col>50</xdr:col>
      <xdr:colOff>165100</xdr:colOff>
      <xdr:row>57</xdr:row>
      <xdr:rowOff>97528</xdr:rowOff>
    </xdr:to>
    <xdr:sp macro="" textlink="">
      <xdr:nvSpPr>
        <xdr:cNvPr id="372" name="楕円 371"/>
        <xdr:cNvSpPr/>
      </xdr:nvSpPr>
      <xdr:spPr>
        <a:xfrm>
          <a:off x="9588500" y="97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88655</xdr:rowOff>
    </xdr:from>
    <xdr:ext cx="534377" cy="259045"/>
    <xdr:sp macro="" textlink="">
      <xdr:nvSpPr>
        <xdr:cNvPr id="373" name="テキスト ボックス 372"/>
        <xdr:cNvSpPr txBox="1"/>
      </xdr:nvSpPr>
      <xdr:spPr>
        <a:xfrm>
          <a:off x="9372111" y="98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115486</xdr:rowOff>
    </xdr:from>
    <xdr:to>
      <xdr:col>46</xdr:col>
      <xdr:colOff>38100</xdr:colOff>
      <xdr:row>54</xdr:row>
      <xdr:rowOff>45636</xdr:rowOff>
    </xdr:to>
    <xdr:sp macro="" textlink="">
      <xdr:nvSpPr>
        <xdr:cNvPr id="374" name="楕円 373"/>
        <xdr:cNvSpPr/>
      </xdr:nvSpPr>
      <xdr:spPr>
        <a:xfrm>
          <a:off x="8699500" y="92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62163</xdr:rowOff>
    </xdr:from>
    <xdr:ext cx="534377" cy="259045"/>
    <xdr:sp macro="" textlink="">
      <xdr:nvSpPr>
        <xdr:cNvPr id="375" name="テキスト ボックス 374"/>
        <xdr:cNvSpPr txBox="1"/>
      </xdr:nvSpPr>
      <xdr:spPr>
        <a:xfrm>
          <a:off x="8483111" y="89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99690</xdr:rowOff>
    </xdr:from>
    <xdr:to>
      <xdr:col>41</xdr:col>
      <xdr:colOff>101600</xdr:colOff>
      <xdr:row>55</xdr:row>
      <xdr:rowOff>29840</xdr:rowOff>
    </xdr:to>
    <xdr:sp macro="" textlink="">
      <xdr:nvSpPr>
        <xdr:cNvPr id="376" name="楕円 375"/>
        <xdr:cNvSpPr/>
      </xdr:nvSpPr>
      <xdr:spPr>
        <a:xfrm>
          <a:off x="7810500" y="93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46367</xdr:rowOff>
    </xdr:from>
    <xdr:ext cx="534377" cy="259045"/>
    <xdr:sp macro="" textlink="">
      <xdr:nvSpPr>
        <xdr:cNvPr id="377" name="テキスト ボックス 376"/>
        <xdr:cNvSpPr txBox="1"/>
      </xdr:nvSpPr>
      <xdr:spPr>
        <a:xfrm>
          <a:off x="7594111" y="91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73926</xdr:rowOff>
    </xdr:from>
    <xdr:to>
      <xdr:col>36</xdr:col>
      <xdr:colOff>165100</xdr:colOff>
      <xdr:row>54</xdr:row>
      <xdr:rowOff>4076</xdr:rowOff>
    </xdr:to>
    <xdr:sp macro="" textlink="">
      <xdr:nvSpPr>
        <xdr:cNvPr id="378" name="楕円 377"/>
        <xdr:cNvSpPr/>
      </xdr:nvSpPr>
      <xdr:spPr>
        <a:xfrm>
          <a:off x="6921500" y="91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20603</xdr:rowOff>
    </xdr:from>
    <xdr:ext cx="534377" cy="259045"/>
    <xdr:sp macro="" textlink="">
      <xdr:nvSpPr>
        <xdr:cNvPr id="379" name="テキスト ボックス 378"/>
        <xdr:cNvSpPr txBox="1"/>
      </xdr:nvSpPr>
      <xdr:spPr>
        <a:xfrm>
          <a:off x="6705111" y="89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92197</xdr:rowOff>
    </xdr:from>
    <xdr:to>
      <xdr:col>55</xdr:col>
      <xdr:colOff>0</xdr:colOff>
      <xdr:row>78</xdr:row>
      <xdr:rowOff>115012</xdr:rowOff>
    </xdr:to>
    <xdr:cxnSp macro="">
      <xdr:nvCxnSpPr>
        <xdr:cNvPr id="406" name="直線コネクタ 405"/>
        <xdr:cNvCxnSpPr/>
      </xdr:nvCxnSpPr>
      <xdr:spPr>
        <a:xfrm flipV="1">
          <a:off x="9639300" y="13465297"/>
          <a:ext cx="8382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7"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120817</xdr:rowOff>
    </xdr:from>
    <xdr:to>
      <xdr:col>50</xdr:col>
      <xdr:colOff>114300</xdr:colOff>
      <xdr:row>78</xdr:row>
      <xdr:rowOff>115012</xdr:rowOff>
    </xdr:to>
    <xdr:cxnSp macro="">
      <xdr:nvCxnSpPr>
        <xdr:cNvPr id="409" name="直線コネクタ 408"/>
        <xdr:cNvCxnSpPr/>
      </xdr:nvCxnSpPr>
      <xdr:spPr>
        <a:xfrm>
          <a:off x="8750300" y="13322467"/>
          <a:ext cx="889000" cy="1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120817</xdr:rowOff>
    </xdr:from>
    <xdr:to>
      <xdr:col>45</xdr:col>
      <xdr:colOff>177800</xdr:colOff>
      <xdr:row>78</xdr:row>
      <xdr:rowOff>83007</xdr:rowOff>
    </xdr:to>
    <xdr:cxnSp macro="">
      <xdr:nvCxnSpPr>
        <xdr:cNvPr id="412" name="直線コネクタ 411"/>
        <xdr:cNvCxnSpPr/>
      </xdr:nvCxnSpPr>
      <xdr:spPr>
        <a:xfrm flipV="1">
          <a:off x="7861300" y="13322467"/>
          <a:ext cx="889000" cy="1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4" name="テキスト ボックス 413"/>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65131</xdr:rowOff>
    </xdr:from>
    <xdr:to>
      <xdr:col>41</xdr:col>
      <xdr:colOff>50800</xdr:colOff>
      <xdr:row>78</xdr:row>
      <xdr:rowOff>83007</xdr:rowOff>
    </xdr:to>
    <xdr:cxnSp macro="">
      <xdr:nvCxnSpPr>
        <xdr:cNvPr id="415" name="直線コネクタ 414"/>
        <xdr:cNvCxnSpPr/>
      </xdr:nvCxnSpPr>
      <xdr:spPr>
        <a:xfrm>
          <a:off x="6972300" y="13266781"/>
          <a:ext cx="889000" cy="18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7" name="テキスト ボックス 416"/>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9" name="テキスト ボックス 418"/>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41397</xdr:rowOff>
    </xdr:from>
    <xdr:to>
      <xdr:col>55</xdr:col>
      <xdr:colOff>50800</xdr:colOff>
      <xdr:row>78</xdr:row>
      <xdr:rowOff>142997</xdr:rowOff>
    </xdr:to>
    <xdr:sp macro="" textlink="">
      <xdr:nvSpPr>
        <xdr:cNvPr id="425" name="楕円 424"/>
        <xdr:cNvSpPr/>
      </xdr:nvSpPr>
      <xdr:spPr>
        <a:xfrm>
          <a:off x="104267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127774</xdr:rowOff>
    </xdr:from>
    <xdr:ext cx="469744" cy="259045"/>
    <xdr:sp macro="" textlink="">
      <xdr:nvSpPr>
        <xdr:cNvPr id="426" name="普通建設事業費 （ うち新規整備　）該当値テキスト"/>
        <xdr:cNvSpPr txBox="1"/>
      </xdr:nvSpPr>
      <xdr:spPr>
        <a:xfrm>
          <a:off x="10528300" y="1332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64212</xdr:rowOff>
    </xdr:from>
    <xdr:to>
      <xdr:col>50</xdr:col>
      <xdr:colOff>165100</xdr:colOff>
      <xdr:row>78</xdr:row>
      <xdr:rowOff>165812</xdr:rowOff>
    </xdr:to>
    <xdr:sp macro="" textlink="">
      <xdr:nvSpPr>
        <xdr:cNvPr id="427" name="楕円 426"/>
        <xdr:cNvSpPr/>
      </xdr:nvSpPr>
      <xdr:spPr>
        <a:xfrm>
          <a:off x="9588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156939</xdr:rowOff>
    </xdr:from>
    <xdr:ext cx="378565" cy="259045"/>
    <xdr:sp macro="" textlink="">
      <xdr:nvSpPr>
        <xdr:cNvPr id="428" name="テキスト ボックス 427"/>
        <xdr:cNvSpPr txBox="1"/>
      </xdr:nvSpPr>
      <xdr:spPr>
        <a:xfrm>
          <a:off x="9450017" y="13530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70017</xdr:rowOff>
    </xdr:from>
    <xdr:to>
      <xdr:col>46</xdr:col>
      <xdr:colOff>38100</xdr:colOff>
      <xdr:row>78</xdr:row>
      <xdr:rowOff>167</xdr:rowOff>
    </xdr:to>
    <xdr:sp macro="" textlink="">
      <xdr:nvSpPr>
        <xdr:cNvPr id="429" name="楕円 428"/>
        <xdr:cNvSpPr/>
      </xdr:nvSpPr>
      <xdr:spPr>
        <a:xfrm>
          <a:off x="8699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162744</xdr:rowOff>
    </xdr:from>
    <xdr:ext cx="469744" cy="259045"/>
    <xdr:sp macro="" textlink="">
      <xdr:nvSpPr>
        <xdr:cNvPr id="430" name="テキスト ボックス 429"/>
        <xdr:cNvSpPr txBox="1"/>
      </xdr:nvSpPr>
      <xdr:spPr>
        <a:xfrm>
          <a:off x="8515428" y="1336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32207</xdr:rowOff>
    </xdr:from>
    <xdr:to>
      <xdr:col>41</xdr:col>
      <xdr:colOff>101600</xdr:colOff>
      <xdr:row>78</xdr:row>
      <xdr:rowOff>133807</xdr:rowOff>
    </xdr:to>
    <xdr:sp macro="" textlink="">
      <xdr:nvSpPr>
        <xdr:cNvPr id="431" name="楕円 430"/>
        <xdr:cNvSpPr/>
      </xdr:nvSpPr>
      <xdr:spPr>
        <a:xfrm>
          <a:off x="7810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124934</xdr:rowOff>
    </xdr:from>
    <xdr:ext cx="469744" cy="259045"/>
    <xdr:sp macro="" textlink="">
      <xdr:nvSpPr>
        <xdr:cNvPr id="432" name="テキスト ボックス 431"/>
        <xdr:cNvSpPr txBox="1"/>
      </xdr:nvSpPr>
      <xdr:spPr>
        <a:xfrm>
          <a:off x="7626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xdr:rowOff>
    </xdr:from>
    <xdr:to>
      <xdr:col>36</xdr:col>
      <xdr:colOff>165100</xdr:colOff>
      <xdr:row>77</xdr:row>
      <xdr:rowOff>115931</xdr:rowOff>
    </xdr:to>
    <xdr:sp macro="" textlink="">
      <xdr:nvSpPr>
        <xdr:cNvPr id="433" name="楕円 432"/>
        <xdr:cNvSpPr/>
      </xdr:nvSpPr>
      <xdr:spPr>
        <a:xfrm>
          <a:off x="6921500" y="132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107058</xdr:rowOff>
    </xdr:from>
    <xdr:ext cx="469744" cy="259045"/>
    <xdr:sp macro="" textlink="">
      <xdr:nvSpPr>
        <xdr:cNvPr id="434" name="テキスト ボックス 433"/>
        <xdr:cNvSpPr txBox="1"/>
      </xdr:nvSpPr>
      <xdr:spPr>
        <a:xfrm>
          <a:off x="6737428" y="1330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30429</xdr:rowOff>
    </xdr:from>
    <xdr:to>
      <xdr:col>55</xdr:col>
      <xdr:colOff>0</xdr:colOff>
      <xdr:row>96</xdr:row>
      <xdr:rowOff>103200</xdr:rowOff>
    </xdr:to>
    <xdr:cxnSp macro="">
      <xdr:nvCxnSpPr>
        <xdr:cNvPr id="463" name="直線コネクタ 462"/>
        <xdr:cNvCxnSpPr/>
      </xdr:nvCxnSpPr>
      <xdr:spPr>
        <a:xfrm>
          <a:off x="9639300" y="16489629"/>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4" name="普通建設事業費 （ うち更新整備　）平均値テキスト"/>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6235</xdr:rowOff>
    </xdr:from>
    <xdr:to>
      <xdr:col>50</xdr:col>
      <xdr:colOff>114300</xdr:colOff>
      <xdr:row>96</xdr:row>
      <xdr:rowOff>30429</xdr:rowOff>
    </xdr:to>
    <xdr:cxnSp macro="">
      <xdr:nvCxnSpPr>
        <xdr:cNvPr id="466" name="直線コネクタ 465"/>
        <xdr:cNvCxnSpPr/>
      </xdr:nvCxnSpPr>
      <xdr:spPr>
        <a:xfrm>
          <a:off x="8750300" y="16122535"/>
          <a:ext cx="889000" cy="3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8" name="テキスト ボックス 467"/>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6235</xdr:rowOff>
    </xdr:from>
    <xdr:to>
      <xdr:col>45</xdr:col>
      <xdr:colOff>177800</xdr:colOff>
      <xdr:row>94</xdr:row>
      <xdr:rowOff>49194</xdr:rowOff>
    </xdr:to>
    <xdr:cxnSp macro="">
      <xdr:nvCxnSpPr>
        <xdr:cNvPr id="469" name="直線コネクタ 468"/>
        <xdr:cNvCxnSpPr/>
      </xdr:nvCxnSpPr>
      <xdr:spPr>
        <a:xfrm flipV="1">
          <a:off x="7861300" y="16122535"/>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71" name="テキスト ボックス 470"/>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49194</xdr:rowOff>
    </xdr:from>
    <xdr:to>
      <xdr:col>41</xdr:col>
      <xdr:colOff>50800</xdr:colOff>
      <xdr:row>94</xdr:row>
      <xdr:rowOff>72206</xdr:rowOff>
    </xdr:to>
    <xdr:cxnSp macro="">
      <xdr:nvCxnSpPr>
        <xdr:cNvPr id="472" name="直線コネクタ 471"/>
        <xdr:cNvCxnSpPr/>
      </xdr:nvCxnSpPr>
      <xdr:spPr>
        <a:xfrm flipV="1">
          <a:off x="6972300" y="1616549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4" name="テキスト ボックス 473"/>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6" name="テキスト ボックス 475"/>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52400</xdr:rowOff>
    </xdr:from>
    <xdr:to>
      <xdr:col>55</xdr:col>
      <xdr:colOff>50800</xdr:colOff>
      <xdr:row>96</xdr:row>
      <xdr:rowOff>154000</xdr:rowOff>
    </xdr:to>
    <xdr:sp macro="" textlink="">
      <xdr:nvSpPr>
        <xdr:cNvPr id="482" name="楕円 481"/>
        <xdr:cNvSpPr/>
      </xdr:nvSpPr>
      <xdr:spPr>
        <a:xfrm>
          <a:off x="10426700" y="165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75277</xdr:rowOff>
    </xdr:from>
    <xdr:ext cx="534377" cy="259045"/>
    <xdr:sp macro="" textlink="">
      <xdr:nvSpPr>
        <xdr:cNvPr id="483" name="普通建設事業費 （ うち更新整備　）該当値テキスト"/>
        <xdr:cNvSpPr txBox="1"/>
      </xdr:nvSpPr>
      <xdr:spPr>
        <a:xfrm>
          <a:off x="10528300" y="163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151079</xdr:rowOff>
    </xdr:from>
    <xdr:to>
      <xdr:col>50</xdr:col>
      <xdr:colOff>165100</xdr:colOff>
      <xdr:row>96</xdr:row>
      <xdr:rowOff>81229</xdr:rowOff>
    </xdr:to>
    <xdr:sp macro="" textlink="">
      <xdr:nvSpPr>
        <xdr:cNvPr id="484" name="楕円 483"/>
        <xdr:cNvSpPr/>
      </xdr:nvSpPr>
      <xdr:spPr>
        <a:xfrm>
          <a:off x="95885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97756</xdr:rowOff>
    </xdr:from>
    <xdr:ext cx="534377" cy="259045"/>
    <xdr:sp macro="" textlink="">
      <xdr:nvSpPr>
        <xdr:cNvPr id="485" name="テキスト ボックス 484"/>
        <xdr:cNvSpPr txBox="1"/>
      </xdr:nvSpPr>
      <xdr:spPr>
        <a:xfrm>
          <a:off x="9372111" y="162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126885</xdr:rowOff>
    </xdr:from>
    <xdr:to>
      <xdr:col>46</xdr:col>
      <xdr:colOff>38100</xdr:colOff>
      <xdr:row>94</xdr:row>
      <xdr:rowOff>57035</xdr:rowOff>
    </xdr:to>
    <xdr:sp macro="" textlink="">
      <xdr:nvSpPr>
        <xdr:cNvPr id="486" name="楕円 485"/>
        <xdr:cNvSpPr/>
      </xdr:nvSpPr>
      <xdr:spPr>
        <a:xfrm>
          <a:off x="8699500" y="16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73562</xdr:rowOff>
    </xdr:from>
    <xdr:ext cx="534377" cy="259045"/>
    <xdr:sp macro="" textlink="">
      <xdr:nvSpPr>
        <xdr:cNvPr id="487" name="テキスト ボックス 486"/>
        <xdr:cNvSpPr txBox="1"/>
      </xdr:nvSpPr>
      <xdr:spPr>
        <a:xfrm>
          <a:off x="8483111" y="158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169844</xdr:rowOff>
    </xdr:from>
    <xdr:to>
      <xdr:col>41</xdr:col>
      <xdr:colOff>101600</xdr:colOff>
      <xdr:row>94</xdr:row>
      <xdr:rowOff>99994</xdr:rowOff>
    </xdr:to>
    <xdr:sp macro="" textlink="">
      <xdr:nvSpPr>
        <xdr:cNvPr id="488" name="楕円 487"/>
        <xdr:cNvSpPr/>
      </xdr:nvSpPr>
      <xdr:spPr>
        <a:xfrm>
          <a:off x="7810500" y="161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116521</xdr:rowOff>
    </xdr:from>
    <xdr:ext cx="534377" cy="259045"/>
    <xdr:sp macro="" textlink="">
      <xdr:nvSpPr>
        <xdr:cNvPr id="489" name="テキスト ボックス 488"/>
        <xdr:cNvSpPr txBox="1"/>
      </xdr:nvSpPr>
      <xdr:spPr>
        <a:xfrm>
          <a:off x="7594111" y="15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21406</xdr:rowOff>
    </xdr:from>
    <xdr:to>
      <xdr:col>36</xdr:col>
      <xdr:colOff>165100</xdr:colOff>
      <xdr:row>94</xdr:row>
      <xdr:rowOff>123006</xdr:rowOff>
    </xdr:to>
    <xdr:sp macro="" textlink="">
      <xdr:nvSpPr>
        <xdr:cNvPr id="490" name="楕円 489"/>
        <xdr:cNvSpPr/>
      </xdr:nvSpPr>
      <xdr:spPr>
        <a:xfrm>
          <a:off x="6921500" y="161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139533</xdr:rowOff>
    </xdr:from>
    <xdr:ext cx="534377" cy="259045"/>
    <xdr:sp macro="" textlink="">
      <xdr:nvSpPr>
        <xdr:cNvPr id="491" name="テキスト ボックス 490"/>
        <xdr:cNvSpPr txBox="1"/>
      </xdr:nvSpPr>
      <xdr:spPr>
        <a:xfrm>
          <a:off x="6705111" y="15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5" name="テキスト ボックス 50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7" name="テキスト ボックス 50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9" name="テキスト ボックス 50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1" name="テキスト ボックス 51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3" name="テキスト ボックス 51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7" name="直線コネクタ 516"/>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0"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1" name="直線コネクタ 520"/>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3"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4" name="フローチャート: 判断 523"/>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5" name="直線コネクタ 52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6" name="フローチャート: 判断 525"/>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7" name="テキスト ボックス 526"/>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74930</xdr:rowOff>
    </xdr:from>
    <xdr:to>
      <xdr:col>76</xdr:col>
      <xdr:colOff>114300</xdr:colOff>
      <xdr:row>39</xdr:row>
      <xdr:rowOff>98878</xdr:rowOff>
    </xdr:to>
    <xdr:cxnSp macro="">
      <xdr:nvCxnSpPr>
        <xdr:cNvPr id="528" name="直線コネクタ 527"/>
        <xdr:cNvCxnSpPr/>
      </xdr:nvCxnSpPr>
      <xdr:spPr>
        <a:xfrm>
          <a:off x="13703300" y="6761480"/>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9" name="フローチャート: 判断 528"/>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30" name="テキスト ボックス 529"/>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74930</xdr:rowOff>
    </xdr:from>
    <xdr:to>
      <xdr:col>71</xdr:col>
      <xdr:colOff>177800</xdr:colOff>
      <xdr:row>39</xdr:row>
      <xdr:rowOff>98878</xdr:rowOff>
    </xdr:to>
    <xdr:cxnSp macro="">
      <xdr:nvCxnSpPr>
        <xdr:cNvPr id="531" name="直線コネクタ 530"/>
        <xdr:cNvCxnSpPr/>
      </xdr:nvCxnSpPr>
      <xdr:spPr>
        <a:xfrm flipV="1">
          <a:off x="12814300" y="6761480"/>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3" name="テキスト ボックス 532"/>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4" name="フローチャート: 判断 533"/>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5" name="テキスト ボックス 534"/>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24130</xdr:rowOff>
    </xdr:from>
    <xdr:to>
      <xdr:col>72</xdr:col>
      <xdr:colOff>38100</xdr:colOff>
      <xdr:row>39</xdr:row>
      <xdr:rowOff>125730</xdr:rowOff>
    </xdr:to>
    <xdr:sp macro="" textlink="">
      <xdr:nvSpPr>
        <xdr:cNvPr id="547" name="楕円 546"/>
        <xdr:cNvSpPr/>
      </xdr:nvSpPr>
      <xdr:spPr>
        <a:xfrm>
          <a:off x="13652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116857</xdr:rowOff>
    </xdr:from>
    <xdr:ext cx="313932" cy="259045"/>
    <xdr:sp macro="" textlink="">
      <xdr:nvSpPr>
        <xdr:cNvPr id="548" name="テキスト ボックス 547"/>
        <xdr:cNvSpPr txBox="1"/>
      </xdr:nvSpPr>
      <xdr:spPr>
        <a:xfrm>
          <a:off x="13546333" y="6803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9" name="楕円 54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0" name="テキスト ボックス 54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3" name="直線コネクタ 622"/>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4"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5" name="直線コネクタ 624"/>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6"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7" name="直線コネクタ 626"/>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150521</xdr:rowOff>
    </xdr:from>
    <xdr:to>
      <xdr:col>85</xdr:col>
      <xdr:colOff>127000</xdr:colOff>
      <xdr:row>76</xdr:row>
      <xdr:rowOff>4865</xdr:rowOff>
    </xdr:to>
    <xdr:cxnSp macro="">
      <xdr:nvCxnSpPr>
        <xdr:cNvPr id="628" name="直線コネクタ 627"/>
        <xdr:cNvCxnSpPr/>
      </xdr:nvCxnSpPr>
      <xdr:spPr>
        <a:xfrm flipV="1">
          <a:off x="15481300" y="13009271"/>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9" name="公債費平均値テキスト"/>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0" name="フローチャート: 判断 629"/>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597</xdr:rowOff>
    </xdr:from>
    <xdr:to>
      <xdr:col>81</xdr:col>
      <xdr:colOff>50800</xdr:colOff>
      <xdr:row>76</xdr:row>
      <xdr:rowOff>4865</xdr:rowOff>
    </xdr:to>
    <xdr:cxnSp macro="">
      <xdr:nvCxnSpPr>
        <xdr:cNvPr id="631" name="直線コネクタ 630"/>
        <xdr:cNvCxnSpPr/>
      </xdr:nvCxnSpPr>
      <xdr:spPr>
        <a:xfrm>
          <a:off x="14592300" y="13030797"/>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2" name="フローチャート: 判断 631"/>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3" name="テキスト ボックス 632"/>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597</xdr:rowOff>
    </xdr:from>
    <xdr:to>
      <xdr:col>76</xdr:col>
      <xdr:colOff>114300</xdr:colOff>
      <xdr:row>76</xdr:row>
      <xdr:rowOff>58565</xdr:rowOff>
    </xdr:to>
    <xdr:cxnSp macro="">
      <xdr:nvCxnSpPr>
        <xdr:cNvPr id="634" name="直線コネクタ 633"/>
        <xdr:cNvCxnSpPr/>
      </xdr:nvCxnSpPr>
      <xdr:spPr>
        <a:xfrm flipV="1">
          <a:off x="13703300" y="13030797"/>
          <a:ext cx="8890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5" name="フローチャート: 判断 634"/>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6" name="テキスト ボックス 635"/>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58565</xdr:rowOff>
    </xdr:from>
    <xdr:to>
      <xdr:col>71</xdr:col>
      <xdr:colOff>177800</xdr:colOff>
      <xdr:row>76</xdr:row>
      <xdr:rowOff>81883</xdr:rowOff>
    </xdr:to>
    <xdr:cxnSp macro="">
      <xdr:nvCxnSpPr>
        <xdr:cNvPr id="637" name="直線コネクタ 636"/>
        <xdr:cNvCxnSpPr/>
      </xdr:nvCxnSpPr>
      <xdr:spPr>
        <a:xfrm flipV="1">
          <a:off x="12814300" y="1308876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8" name="フローチャート: 判断 637"/>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9" name="テキスト ボックス 638"/>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0" name="フローチャート: 判断 639"/>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41" name="テキスト ボックス 640"/>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99720</xdr:rowOff>
    </xdr:from>
    <xdr:to>
      <xdr:col>85</xdr:col>
      <xdr:colOff>177800</xdr:colOff>
      <xdr:row>76</xdr:row>
      <xdr:rowOff>29871</xdr:rowOff>
    </xdr:to>
    <xdr:sp macro="" textlink="">
      <xdr:nvSpPr>
        <xdr:cNvPr id="647" name="楕円 646"/>
        <xdr:cNvSpPr/>
      </xdr:nvSpPr>
      <xdr:spPr>
        <a:xfrm>
          <a:off x="16268700" y="12958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122597</xdr:rowOff>
    </xdr:from>
    <xdr:ext cx="534377" cy="259045"/>
    <xdr:sp macro="" textlink="">
      <xdr:nvSpPr>
        <xdr:cNvPr id="648" name="公債費該当値テキスト"/>
        <xdr:cNvSpPr txBox="1"/>
      </xdr:nvSpPr>
      <xdr:spPr>
        <a:xfrm>
          <a:off x="16370300" y="128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125514</xdr:rowOff>
    </xdr:from>
    <xdr:to>
      <xdr:col>81</xdr:col>
      <xdr:colOff>101600</xdr:colOff>
      <xdr:row>76</xdr:row>
      <xdr:rowOff>55665</xdr:rowOff>
    </xdr:to>
    <xdr:sp macro="" textlink="">
      <xdr:nvSpPr>
        <xdr:cNvPr id="649" name="楕円 648"/>
        <xdr:cNvSpPr/>
      </xdr:nvSpPr>
      <xdr:spPr>
        <a:xfrm>
          <a:off x="15430500" y="12984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72191</xdr:rowOff>
    </xdr:from>
    <xdr:ext cx="534377" cy="259045"/>
    <xdr:sp macro="" textlink="">
      <xdr:nvSpPr>
        <xdr:cNvPr id="650" name="テキスト ボックス 649"/>
        <xdr:cNvSpPr txBox="1"/>
      </xdr:nvSpPr>
      <xdr:spPr>
        <a:xfrm>
          <a:off x="15214111" y="127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121247</xdr:rowOff>
    </xdr:from>
    <xdr:to>
      <xdr:col>76</xdr:col>
      <xdr:colOff>165100</xdr:colOff>
      <xdr:row>76</xdr:row>
      <xdr:rowOff>51397</xdr:rowOff>
    </xdr:to>
    <xdr:sp macro="" textlink="">
      <xdr:nvSpPr>
        <xdr:cNvPr id="651" name="楕円 650"/>
        <xdr:cNvSpPr/>
      </xdr:nvSpPr>
      <xdr:spPr>
        <a:xfrm>
          <a:off x="145415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67924</xdr:rowOff>
    </xdr:from>
    <xdr:ext cx="534377" cy="259045"/>
    <xdr:sp macro="" textlink="">
      <xdr:nvSpPr>
        <xdr:cNvPr id="652" name="テキスト ボックス 651"/>
        <xdr:cNvSpPr txBox="1"/>
      </xdr:nvSpPr>
      <xdr:spPr>
        <a:xfrm>
          <a:off x="14325111" y="127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7765</xdr:rowOff>
    </xdr:from>
    <xdr:to>
      <xdr:col>72</xdr:col>
      <xdr:colOff>38100</xdr:colOff>
      <xdr:row>76</xdr:row>
      <xdr:rowOff>109365</xdr:rowOff>
    </xdr:to>
    <xdr:sp macro="" textlink="">
      <xdr:nvSpPr>
        <xdr:cNvPr id="653" name="楕円 652"/>
        <xdr:cNvSpPr/>
      </xdr:nvSpPr>
      <xdr:spPr>
        <a:xfrm>
          <a:off x="13652500" y="130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100492</xdr:rowOff>
    </xdr:from>
    <xdr:ext cx="534377" cy="259045"/>
    <xdr:sp macro="" textlink="">
      <xdr:nvSpPr>
        <xdr:cNvPr id="654" name="テキスト ボックス 653"/>
        <xdr:cNvSpPr txBox="1"/>
      </xdr:nvSpPr>
      <xdr:spPr>
        <a:xfrm>
          <a:off x="13436111" y="131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31083</xdr:rowOff>
    </xdr:from>
    <xdr:to>
      <xdr:col>67</xdr:col>
      <xdr:colOff>101600</xdr:colOff>
      <xdr:row>76</xdr:row>
      <xdr:rowOff>132683</xdr:rowOff>
    </xdr:to>
    <xdr:sp macro="" textlink="">
      <xdr:nvSpPr>
        <xdr:cNvPr id="655" name="楕円 654"/>
        <xdr:cNvSpPr/>
      </xdr:nvSpPr>
      <xdr:spPr>
        <a:xfrm>
          <a:off x="12763500" y="130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123810</xdr:rowOff>
    </xdr:from>
    <xdr:ext cx="534377" cy="259045"/>
    <xdr:sp macro="" textlink="">
      <xdr:nvSpPr>
        <xdr:cNvPr id="656" name="テキスト ボックス 655"/>
        <xdr:cNvSpPr txBox="1"/>
      </xdr:nvSpPr>
      <xdr:spPr>
        <a:xfrm>
          <a:off x="12547111" y="131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0" name="直線コネクタ 679"/>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1"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2" name="直線コネクタ 681"/>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3"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4" name="直線コネクタ 683"/>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43765</xdr:rowOff>
    </xdr:from>
    <xdr:to>
      <xdr:col>85</xdr:col>
      <xdr:colOff>127000</xdr:colOff>
      <xdr:row>98</xdr:row>
      <xdr:rowOff>154406</xdr:rowOff>
    </xdr:to>
    <xdr:cxnSp macro="">
      <xdr:nvCxnSpPr>
        <xdr:cNvPr id="685" name="直線コネクタ 684"/>
        <xdr:cNvCxnSpPr/>
      </xdr:nvCxnSpPr>
      <xdr:spPr>
        <a:xfrm>
          <a:off x="15481300" y="16674415"/>
          <a:ext cx="838200" cy="2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6"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7" name="フローチャート: 判断 686"/>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43765</xdr:rowOff>
    </xdr:from>
    <xdr:to>
      <xdr:col>81</xdr:col>
      <xdr:colOff>50800</xdr:colOff>
      <xdr:row>98</xdr:row>
      <xdr:rowOff>146786</xdr:rowOff>
    </xdr:to>
    <xdr:cxnSp macro="">
      <xdr:nvCxnSpPr>
        <xdr:cNvPr id="688" name="直線コネクタ 687"/>
        <xdr:cNvCxnSpPr/>
      </xdr:nvCxnSpPr>
      <xdr:spPr>
        <a:xfrm flipV="1">
          <a:off x="14592300" y="16674415"/>
          <a:ext cx="889000" cy="2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9" name="フローチャート: 判断 688"/>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0" name="テキスト ボックス 689"/>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8522</xdr:rowOff>
    </xdr:from>
    <xdr:to>
      <xdr:col>76</xdr:col>
      <xdr:colOff>114300</xdr:colOff>
      <xdr:row>98</xdr:row>
      <xdr:rowOff>146786</xdr:rowOff>
    </xdr:to>
    <xdr:cxnSp macro="">
      <xdr:nvCxnSpPr>
        <xdr:cNvPr id="691" name="直線コネクタ 690"/>
        <xdr:cNvCxnSpPr/>
      </xdr:nvCxnSpPr>
      <xdr:spPr>
        <a:xfrm>
          <a:off x="13703300" y="15781922"/>
          <a:ext cx="889000" cy="11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2" name="フローチャート: 判断 691"/>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3" name="テキスト ボックス 692"/>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8522</xdr:rowOff>
    </xdr:from>
    <xdr:to>
      <xdr:col>71</xdr:col>
      <xdr:colOff>177800</xdr:colOff>
      <xdr:row>97</xdr:row>
      <xdr:rowOff>161837</xdr:rowOff>
    </xdr:to>
    <xdr:cxnSp macro="">
      <xdr:nvCxnSpPr>
        <xdr:cNvPr id="694" name="直線コネクタ 693"/>
        <xdr:cNvCxnSpPr/>
      </xdr:nvCxnSpPr>
      <xdr:spPr>
        <a:xfrm flipV="1">
          <a:off x="12814300" y="15781922"/>
          <a:ext cx="889000" cy="10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5" name="フローチャート: 判断 694"/>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6" name="テキスト ボックス 695"/>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7" name="フローチャート: 判断 696"/>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8" name="テキスト ボックス 697"/>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103606</xdr:rowOff>
    </xdr:from>
    <xdr:to>
      <xdr:col>85</xdr:col>
      <xdr:colOff>177800</xdr:colOff>
      <xdr:row>99</xdr:row>
      <xdr:rowOff>33756</xdr:rowOff>
    </xdr:to>
    <xdr:sp macro="" textlink="">
      <xdr:nvSpPr>
        <xdr:cNvPr id="704" name="楕円 703"/>
        <xdr:cNvSpPr/>
      </xdr:nvSpPr>
      <xdr:spPr>
        <a:xfrm>
          <a:off x="162687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18533</xdr:rowOff>
    </xdr:from>
    <xdr:ext cx="469744" cy="259045"/>
    <xdr:sp macro="" textlink="">
      <xdr:nvSpPr>
        <xdr:cNvPr id="705" name="積立金該当値テキスト"/>
        <xdr:cNvSpPr txBox="1"/>
      </xdr:nvSpPr>
      <xdr:spPr>
        <a:xfrm>
          <a:off x="16370300" y="1682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164415</xdr:rowOff>
    </xdr:from>
    <xdr:to>
      <xdr:col>81</xdr:col>
      <xdr:colOff>101600</xdr:colOff>
      <xdr:row>97</xdr:row>
      <xdr:rowOff>94565</xdr:rowOff>
    </xdr:to>
    <xdr:sp macro="" textlink="">
      <xdr:nvSpPr>
        <xdr:cNvPr id="706" name="楕円 705"/>
        <xdr:cNvSpPr/>
      </xdr:nvSpPr>
      <xdr:spPr>
        <a:xfrm>
          <a:off x="15430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85692</xdr:rowOff>
    </xdr:from>
    <xdr:ext cx="469744" cy="259045"/>
    <xdr:sp macro="" textlink="">
      <xdr:nvSpPr>
        <xdr:cNvPr id="707" name="テキスト ボックス 706"/>
        <xdr:cNvSpPr txBox="1"/>
      </xdr:nvSpPr>
      <xdr:spPr>
        <a:xfrm>
          <a:off x="15246428" y="167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95986</xdr:rowOff>
    </xdr:from>
    <xdr:to>
      <xdr:col>76</xdr:col>
      <xdr:colOff>165100</xdr:colOff>
      <xdr:row>99</xdr:row>
      <xdr:rowOff>26136</xdr:rowOff>
    </xdr:to>
    <xdr:sp macro="" textlink="">
      <xdr:nvSpPr>
        <xdr:cNvPr id="708" name="楕円 707"/>
        <xdr:cNvSpPr/>
      </xdr:nvSpPr>
      <xdr:spPr>
        <a:xfrm>
          <a:off x="14541500" y="168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17263</xdr:rowOff>
    </xdr:from>
    <xdr:ext cx="469744" cy="259045"/>
    <xdr:sp macro="" textlink="">
      <xdr:nvSpPr>
        <xdr:cNvPr id="709" name="テキスト ボックス 708"/>
        <xdr:cNvSpPr txBox="1"/>
      </xdr:nvSpPr>
      <xdr:spPr>
        <a:xfrm>
          <a:off x="14357428" y="169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129172</xdr:rowOff>
    </xdr:from>
    <xdr:to>
      <xdr:col>72</xdr:col>
      <xdr:colOff>38100</xdr:colOff>
      <xdr:row>92</xdr:row>
      <xdr:rowOff>59322</xdr:rowOff>
    </xdr:to>
    <xdr:sp macro="" textlink="">
      <xdr:nvSpPr>
        <xdr:cNvPr id="710" name="楕円 709"/>
        <xdr:cNvSpPr/>
      </xdr:nvSpPr>
      <xdr:spPr>
        <a:xfrm>
          <a:off x="13652500" y="157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75849</xdr:rowOff>
    </xdr:from>
    <xdr:ext cx="534377" cy="259045"/>
    <xdr:sp macro="" textlink="">
      <xdr:nvSpPr>
        <xdr:cNvPr id="711" name="テキスト ボックス 710"/>
        <xdr:cNvSpPr txBox="1"/>
      </xdr:nvSpPr>
      <xdr:spPr>
        <a:xfrm>
          <a:off x="13436111" y="1550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111037</xdr:rowOff>
    </xdr:from>
    <xdr:to>
      <xdr:col>67</xdr:col>
      <xdr:colOff>101600</xdr:colOff>
      <xdr:row>98</xdr:row>
      <xdr:rowOff>41187</xdr:rowOff>
    </xdr:to>
    <xdr:sp macro="" textlink="">
      <xdr:nvSpPr>
        <xdr:cNvPr id="712" name="楕円 711"/>
        <xdr:cNvSpPr/>
      </xdr:nvSpPr>
      <xdr:spPr>
        <a:xfrm>
          <a:off x="12763500" y="167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32314</xdr:rowOff>
    </xdr:from>
    <xdr:ext cx="469744" cy="259045"/>
    <xdr:sp macro="" textlink="">
      <xdr:nvSpPr>
        <xdr:cNvPr id="713" name="テキスト ボックス 712"/>
        <xdr:cNvSpPr txBox="1"/>
      </xdr:nvSpPr>
      <xdr:spPr>
        <a:xfrm>
          <a:off x="12579428" y="1683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7" name="直線コネクタ 736"/>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0"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1" name="直線コネクタ 740"/>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3"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4" name="フローチャート: 判断 743"/>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6" name="フローチャート: 判断 745"/>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7" name="テキスト ボックス 746"/>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44450</xdr:rowOff>
    </xdr:to>
    <xdr:cxnSp macro="">
      <xdr:nvCxnSpPr>
        <xdr:cNvPr id="748" name="直線コネクタ 747"/>
        <xdr:cNvCxnSpPr/>
      </xdr:nvCxnSpPr>
      <xdr:spPr>
        <a:xfrm>
          <a:off x="19545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9" name="フローチャート: 判断 748"/>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50" name="テキスト ボックス 749"/>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31496</xdr:rowOff>
    </xdr:from>
    <xdr:to>
      <xdr:col>102</xdr:col>
      <xdr:colOff>114300</xdr:colOff>
      <xdr:row>39</xdr:row>
      <xdr:rowOff>39878</xdr:rowOff>
    </xdr:to>
    <xdr:cxnSp macro="">
      <xdr:nvCxnSpPr>
        <xdr:cNvPr id="751" name="直線コネクタ 750"/>
        <xdr:cNvCxnSpPr/>
      </xdr:nvCxnSpPr>
      <xdr:spPr>
        <a:xfrm>
          <a:off x="18656300" y="671804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2" name="フローチャート: 判断 751"/>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3" name="テキスト ボックス 752"/>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4" name="フローチャート: 判断 753"/>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5" name="テキスト ボックス 754"/>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67" name="楕円 766"/>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81805</xdr:rowOff>
    </xdr:from>
    <xdr:ext cx="313932" cy="259045"/>
    <xdr:sp macro="" textlink="">
      <xdr:nvSpPr>
        <xdr:cNvPr id="768" name="テキスト ボックス 767"/>
        <xdr:cNvSpPr txBox="1"/>
      </xdr:nvSpPr>
      <xdr:spPr>
        <a:xfrm>
          <a:off x="19388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152146</xdr:rowOff>
    </xdr:from>
    <xdr:to>
      <xdr:col>98</xdr:col>
      <xdr:colOff>38100</xdr:colOff>
      <xdr:row>39</xdr:row>
      <xdr:rowOff>82296</xdr:rowOff>
    </xdr:to>
    <xdr:sp macro="" textlink="">
      <xdr:nvSpPr>
        <xdr:cNvPr id="769" name="楕円 768"/>
        <xdr:cNvSpPr/>
      </xdr:nvSpPr>
      <xdr:spPr>
        <a:xfrm>
          <a:off x="18605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73423</xdr:rowOff>
    </xdr:from>
    <xdr:ext cx="313932" cy="259045"/>
    <xdr:sp macro="" textlink="">
      <xdr:nvSpPr>
        <xdr:cNvPr id="770" name="テキスト ボックス 769"/>
        <xdr:cNvSpPr txBox="1"/>
      </xdr:nvSpPr>
      <xdr:spPr>
        <a:xfrm>
          <a:off x="18499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4" name="直線コネクタ 793"/>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7"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113411</xdr:rowOff>
    </xdr:from>
    <xdr:to>
      <xdr:col>116</xdr:col>
      <xdr:colOff>63500</xdr:colOff>
      <xdr:row>56</xdr:row>
      <xdr:rowOff>116332</xdr:rowOff>
    </xdr:to>
    <xdr:cxnSp macro="">
      <xdr:nvCxnSpPr>
        <xdr:cNvPr id="799" name="直線コネクタ 798"/>
        <xdr:cNvCxnSpPr/>
      </xdr:nvCxnSpPr>
      <xdr:spPr>
        <a:xfrm>
          <a:off x="21323300" y="9714611"/>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800" name="貸付金平均値テキスト"/>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1" name="フローチャート: 判断 800"/>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2540</xdr:rowOff>
    </xdr:from>
    <xdr:to>
      <xdr:col>111</xdr:col>
      <xdr:colOff>177800</xdr:colOff>
      <xdr:row>56</xdr:row>
      <xdr:rowOff>113411</xdr:rowOff>
    </xdr:to>
    <xdr:cxnSp macro="">
      <xdr:nvCxnSpPr>
        <xdr:cNvPr id="802" name="直線コネクタ 801"/>
        <xdr:cNvCxnSpPr/>
      </xdr:nvCxnSpPr>
      <xdr:spPr>
        <a:xfrm>
          <a:off x="20434300" y="9603740"/>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3" name="フローチャート: 判断 802"/>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4" name="テキスト ボックス 803"/>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2540</xdr:rowOff>
    </xdr:from>
    <xdr:to>
      <xdr:col>107</xdr:col>
      <xdr:colOff>50800</xdr:colOff>
      <xdr:row>56</xdr:row>
      <xdr:rowOff>103759</xdr:rowOff>
    </xdr:to>
    <xdr:cxnSp macro="">
      <xdr:nvCxnSpPr>
        <xdr:cNvPr id="805" name="直線コネクタ 804"/>
        <xdr:cNvCxnSpPr/>
      </xdr:nvCxnSpPr>
      <xdr:spPr>
        <a:xfrm flipV="1">
          <a:off x="19545300" y="9603740"/>
          <a:ext cx="8890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6" name="フローチャート: 判断 805"/>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7" name="テキスト ボックス 806"/>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101981</xdr:rowOff>
    </xdr:from>
    <xdr:to>
      <xdr:col>102</xdr:col>
      <xdr:colOff>114300</xdr:colOff>
      <xdr:row>56</xdr:row>
      <xdr:rowOff>103759</xdr:rowOff>
    </xdr:to>
    <xdr:cxnSp macro="">
      <xdr:nvCxnSpPr>
        <xdr:cNvPr id="808" name="直線コネクタ 807"/>
        <xdr:cNvCxnSpPr/>
      </xdr:nvCxnSpPr>
      <xdr:spPr>
        <a:xfrm>
          <a:off x="18656300" y="970318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9" name="フローチャート: 判断 808"/>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10" name="テキスト ボックス 809"/>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12" name="テキスト ボックス 811"/>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65532</xdr:rowOff>
    </xdr:from>
    <xdr:to>
      <xdr:col>116</xdr:col>
      <xdr:colOff>114300</xdr:colOff>
      <xdr:row>56</xdr:row>
      <xdr:rowOff>167132</xdr:rowOff>
    </xdr:to>
    <xdr:sp macro="" textlink="">
      <xdr:nvSpPr>
        <xdr:cNvPr id="818" name="楕円 817"/>
        <xdr:cNvSpPr/>
      </xdr:nvSpPr>
      <xdr:spPr>
        <a:xfrm>
          <a:off x="22110700" y="9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88409</xdr:rowOff>
    </xdr:from>
    <xdr:ext cx="469744" cy="259045"/>
    <xdr:sp macro="" textlink="">
      <xdr:nvSpPr>
        <xdr:cNvPr id="819" name="貸付金該当値テキスト"/>
        <xdr:cNvSpPr txBox="1"/>
      </xdr:nvSpPr>
      <xdr:spPr>
        <a:xfrm>
          <a:off x="222123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62611</xdr:rowOff>
    </xdr:from>
    <xdr:to>
      <xdr:col>112</xdr:col>
      <xdr:colOff>38100</xdr:colOff>
      <xdr:row>56</xdr:row>
      <xdr:rowOff>164211</xdr:rowOff>
    </xdr:to>
    <xdr:sp macro="" textlink="">
      <xdr:nvSpPr>
        <xdr:cNvPr id="820" name="楕円 819"/>
        <xdr:cNvSpPr/>
      </xdr:nvSpPr>
      <xdr:spPr>
        <a:xfrm>
          <a:off x="21272500" y="96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9288</xdr:rowOff>
    </xdr:from>
    <xdr:ext cx="469744" cy="259045"/>
    <xdr:sp macro="" textlink="">
      <xdr:nvSpPr>
        <xdr:cNvPr id="821" name="テキスト ボックス 820"/>
        <xdr:cNvSpPr txBox="1"/>
      </xdr:nvSpPr>
      <xdr:spPr>
        <a:xfrm>
          <a:off x="21088428" y="943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123190</xdr:rowOff>
    </xdr:from>
    <xdr:to>
      <xdr:col>107</xdr:col>
      <xdr:colOff>101600</xdr:colOff>
      <xdr:row>56</xdr:row>
      <xdr:rowOff>53340</xdr:rowOff>
    </xdr:to>
    <xdr:sp macro="" textlink="">
      <xdr:nvSpPr>
        <xdr:cNvPr id="822" name="楕円 821"/>
        <xdr:cNvSpPr/>
      </xdr:nvSpPr>
      <xdr:spPr>
        <a:xfrm>
          <a:off x="20383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69867</xdr:rowOff>
    </xdr:from>
    <xdr:ext cx="469744" cy="259045"/>
    <xdr:sp macro="" textlink="">
      <xdr:nvSpPr>
        <xdr:cNvPr id="823" name="テキスト ボックス 822"/>
        <xdr:cNvSpPr txBox="1"/>
      </xdr:nvSpPr>
      <xdr:spPr>
        <a:xfrm>
          <a:off x="20199428" y="93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52959</xdr:rowOff>
    </xdr:from>
    <xdr:to>
      <xdr:col>102</xdr:col>
      <xdr:colOff>165100</xdr:colOff>
      <xdr:row>56</xdr:row>
      <xdr:rowOff>154559</xdr:rowOff>
    </xdr:to>
    <xdr:sp macro="" textlink="">
      <xdr:nvSpPr>
        <xdr:cNvPr id="824" name="楕円 823"/>
        <xdr:cNvSpPr/>
      </xdr:nvSpPr>
      <xdr:spPr>
        <a:xfrm>
          <a:off x="19494500" y="9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171086</xdr:rowOff>
    </xdr:from>
    <xdr:ext cx="469744" cy="259045"/>
    <xdr:sp macro="" textlink="">
      <xdr:nvSpPr>
        <xdr:cNvPr id="825" name="テキスト ボックス 824"/>
        <xdr:cNvSpPr txBox="1"/>
      </xdr:nvSpPr>
      <xdr:spPr>
        <a:xfrm>
          <a:off x="19310428" y="9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51181</xdr:rowOff>
    </xdr:from>
    <xdr:to>
      <xdr:col>98</xdr:col>
      <xdr:colOff>38100</xdr:colOff>
      <xdr:row>56</xdr:row>
      <xdr:rowOff>152781</xdr:rowOff>
    </xdr:to>
    <xdr:sp macro="" textlink="">
      <xdr:nvSpPr>
        <xdr:cNvPr id="826" name="楕円 825"/>
        <xdr:cNvSpPr/>
      </xdr:nvSpPr>
      <xdr:spPr>
        <a:xfrm>
          <a:off x="18605500" y="96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169308</xdr:rowOff>
    </xdr:from>
    <xdr:ext cx="469744" cy="259045"/>
    <xdr:sp macro="" textlink="">
      <xdr:nvSpPr>
        <xdr:cNvPr id="827" name="テキスト ボックス 826"/>
        <xdr:cNvSpPr txBox="1"/>
      </xdr:nvSpPr>
      <xdr:spPr>
        <a:xfrm>
          <a:off x="18421428" y="942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0" name="直線コネクタ 849"/>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1"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2" name="直線コネクタ 851"/>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3"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4" name="直線コネクタ 853"/>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22245</xdr:rowOff>
    </xdr:from>
    <xdr:to>
      <xdr:col>116</xdr:col>
      <xdr:colOff>63500</xdr:colOff>
      <xdr:row>77</xdr:row>
      <xdr:rowOff>69062</xdr:rowOff>
    </xdr:to>
    <xdr:cxnSp macro="">
      <xdr:nvCxnSpPr>
        <xdr:cNvPr id="855" name="直線コネクタ 854"/>
        <xdr:cNvCxnSpPr/>
      </xdr:nvCxnSpPr>
      <xdr:spPr>
        <a:xfrm flipV="1">
          <a:off x="21323300" y="13223895"/>
          <a:ext cx="8382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6"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7" name="フローチャート: 判断 856"/>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69062</xdr:rowOff>
    </xdr:from>
    <xdr:to>
      <xdr:col>111</xdr:col>
      <xdr:colOff>177800</xdr:colOff>
      <xdr:row>77</xdr:row>
      <xdr:rowOff>100746</xdr:rowOff>
    </xdr:to>
    <xdr:cxnSp macro="">
      <xdr:nvCxnSpPr>
        <xdr:cNvPr id="858" name="直線コネクタ 857"/>
        <xdr:cNvCxnSpPr/>
      </xdr:nvCxnSpPr>
      <xdr:spPr>
        <a:xfrm flipV="1">
          <a:off x="20434300" y="1327071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9" name="フローチャート: 判断 858"/>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0" name="テキスト ボックス 859"/>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100746</xdr:rowOff>
    </xdr:from>
    <xdr:to>
      <xdr:col>107</xdr:col>
      <xdr:colOff>50800</xdr:colOff>
      <xdr:row>77</xdr:row>
      <xdr:rowOff>148020</xdr:rowOff>
    </xdr:to>
    <xdr:cxnSp macro="">
      <xdr:nvCxnSpPr>
        <xdr:cNvPr id="861" name="直線コネクタ 860"/>
        <xdr:cNvCxnSpPr/>
      </xdr:nvCxnSpPr>
      <xdr:spPr>
        <a:xfrm flipV="1">
          <a:off x="19545300" y="13302396"/>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2" name="フローチャート: 判断 861"/>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3" name="テキスト ボックス 862"/>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120041</xdr:rowOff>
    </xdr:from>
    <xdr:to>
      <xdr:col>102</xdr:col>
      <xdr:colOff>114300</xdr:colOff>
      <xdr:row>77</xdr:row>
      <xdr:rowOff>148020</xdr:rowOff>
    </xdr:to>
    <xdr:cxnSp macro="">
      <xdr:nvCxnSpPr>
        <xdr:cNvPr id="864" name="直線コネクタ 863"/>
        <xdr:cNvCxnSpPr/>
      </xdr:nvCxnSpPr>
      <xdr:spPr>
        <a:xfrm>
          <a:off x="18656300" y="12978791"/>
          <a:ext cx="889000" cy="3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5" name="フローチャート: 判断 864"/>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6" name="テキスト ボックス 865"/>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7" name="フローチャート: 判断 866"/>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8" name="テキスト ボックス 867"/>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142895</xdr:rowOff>
    </xdr:from>
    <xdr:to>
      <xdr:col>116</xdr:col>
      <xdr:colOff>114300</xdr:colOff>
      <xdr:row>77</xdr:row>
      <xdr:rowOff>73045</xdr:rowOff>
    </xdr:to>
    <xdr:sp macro="" textlink="">
      <xdr:nvSpPr>
        <xdr:cNvPr id="874" name="楕円 873"/>
        <xdr:cNvSpPr/>
      </xdr:nvSpPr>
      <xdr:spPr>
        <a:xfrm>
          <a:off x="22110700" y="131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121322</xdr:rowOff>
    </xdr:from>
    <xdr:ext cx="534377" cy="259045"/>
    <xdr:sp macro="" textlink="">
      <xdr:nvSpPr>
        <xdr:cNvPr id="875" name="繰出金該当値テキスト"/>
        <xdr:cNvSpPr txBox="1"/>
      </xdr:nvSpPr>
      <xdr:spPr>
        <a:xfrm>
          <a:off x="22212300" y="131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18262</xdr:rowOff>
    </xdr:from>
    <xdr:to>
      <xdr:col>112</xdr:col>
      <xdr:colOff>38100</xdr:colOff>
      <xdr:row>77</xdr:row>
      <xdr:rowOff>119862</xdr:rowOff>
    </xdr:to>
    <xdr:sp macro="" textlink="">
      <xdr:nvSpPr>
        <xdr:cNvPr id="876" name="楕円 875"/>
        <xdr:cNvSpPr/>
      </xdr:nvSpPr>
      <xdr:spPr>
        <a:xfrm>
          <a:off x="21272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110989</xdr:rowOff>
    </xdr:from>
    <xdr:ext cx="534377" cy="259045"/>
    <xdr:sp macro="" textlink="">
      <xdr:nvSpPr>
        <xdr:cNvPr id="877" name="テキスト ボックス 876"/>
        <xdr:cNvSpPr txBox="1"/>
      </xdr:nvSpPr>
      <xdr:spPr>
        <a:xfrm>
          <a:off x="21056111" y="133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49946</xdr:rowOff>
    </xdr:from>
    <xdr:to>
      <xdr:col>107</xdr:col>
      <xdr:colOff>101600</xdr:colOff>
      <xdr:row>77</xdr:row>
      <xdr:rowOff>151546</xdr:rowOff>
    </xdr:to>
    <xdr:sp macro="" textlink="">
      <xdr:nvSpPr>
        <xdr:cNvPr id="878" name="楕円 877"/>
        <xdr:cNvSpPr/>
      </xdr:nvSpPr>
      <xdr:spPr>
        <a:xfrm>
          <a:off x="20383500" y="132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142673</xdr:rowOff>
    </xdr:from>
    <xdr:ext cx="534377" cy="259045"/>
    <xdr:sp macro="" textlink="">
      <xdr:nvSpPr>
        <xdr:cNvPr id="879" name="テキスト ボックス 878"/>
        <xdr:cNvSpPr txBox="1"/>
      </xdr:nvSpPr>
      <xdr:spPr>
        <a:xfrm>
          <a:off x="20167111" y="133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97220</xdr:rowOff>
    </xdr:from>
    <xdr:to>
      <xdr:col>102</xdr:col>
      <xdr:colOff>165100</xdr:colOff>
      <xdr:row>78</xdr:row>
      <xdr:rowOff>27370</xdr:rowOff>
    </xdr:to>
    <xdr:sp macro="" textlink="">
      <xdr:nvSpPr>
        <xdr:cNvPr id="880" name="楕円 879"/>
        <xdr:cNvSpPr/>
      </xdr:nvSpPr>
      <xdr:spPr>
        <a:xfrm>
          <a:off x="19494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18497</xdr:rowOff>
    </xdr:from>
    <xdr:ext cx="534377" cy="259045"/>
    <xdr:sp macro="" textlink="">
      <xdr:nvSpPr>
        <xdr:cNvPr id="881" name="テキスト ボックス 880"/>
        <xdr:cNvSpPr txBox="1"/>
      </xdr:nvSpPr>
      <xdr:spPr>
        <a:xfrm>
          <a:off x="19278111" y="133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69241</xdr:rowOff>
    </xdr:from>
    <xdr:to>
      <xdr:col>98</xdr:col>
      <xdr:colOff>38100</xdr:colOff>
      <xdr:row>75</xdr:row>
      <xdr:rowOff>170841</xdr:rowOff>
    </xdr:to>
    <xdr:sp macro="" textlink="">
      <xdr:nvSpPr>
        <xdr:cNvPr id="882" name="楕円 881"/>
        <xdr:cNvSpPr/>
      </xdr:nvSpPr>
      <xdr:spPr>
        <a:xfrm>
          <a:off x="18605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161968</xdr:rowOff>
    </xdr:from>
    <xdr:ext cx="534377" cy="259045"/>
    <xdr:sp macro="" textlink="">
      <xdr:nvSpPr>
        <xdr:cNvPr id="883" name="テキスト ボックス 882"/>
        <xdr:cNvSpPr txBox="1"/>
      </xdr:nvSpPr>
      <xdr:spPr>
        <a:xfrm>
          <a:off x="18389111" y="130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性質別に比較すると類似団体平均よりも高いものは、主に人件費や公債費、普通建設事業費（更新設備）となっています。これは本市のまちづくりの基本理念である「文教住宅都市憲章」のもとに整備されてきた保育所、幼稚園、高等学校などの公共施設に職員を配置していること、また、老朽化した公共施設の改修等の対応のため、他市に比べて高い数値になっ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一方、類似団体平均よりも低いのは、扶助費、補助費等、維持補修費などとなっています。扶助費は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社会福祉費や児童福祉費、生活保護費が類似団体平均より低い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ため、補助費等は一部事務組合や国、県への負担金が類似団体よりも低いためです。維持補修費は、市域がコンパクトなことから土木費が類似団体と比較して低いためと考えられます。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補助費等が大幅に増加している理由は、特別定額給付金を支給したことによるもの、令和元年度の積立金が大幅に増加している理由は、市有地売却による不動産売払収入を基金に積み立てたことによるもの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174,812
170,169
20.97
66,492,234
63,208,375
2,942,684
35,340,586
49,636,392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72492</xdr:rowOff>
    </xdr:from>
    <xdr:to>
      <xdr:col>24</xdr:col>
      <xdr:colOff>63500</xdr:colOff>
      <xdr:row>33</xdr:row>
      <xdr:rowOff>104496</xdr:rowOff>
    </xdr:to>
    <xdr:cxnSp macro="">
      <xdr:nvCxnSpPr>
        <xdr:cNvPr id="59" name="直線コネクタ 58"/>
        <xdr:cNvCxnSpPr/>
      </xdr:nvCxnSpPr>
      <xdr:spPr>
        <a:xfrm>
          <a:off x="3797300" y="573034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48717</xdr:rowOff>
    </xdr:from>
    <xdr:to>
      <xdr:col>19</xdr:col>
      <xdr:colOff>177800</xdr:colOff>
      <xdr:row>33</xdr:row>
      <xdr:rowOff>72492</xdr:rowOff>
    </xdr:to>
    <xdr:cxnSp macro="">
      <xdr:nvCxnSpPr>
        <xdr:cNvPr id="62" name="直線コネクタ 61"/>
        <xdr:cNvCxnSpPr/>
      </xdr:nvCxnSpPr>
      <xdr:spPr>
        <a:xfrm>
          <a:off x="2908300" y="5706567"/>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122326</xdr:rowOff>
    </xdr:from>
    <xdr:to>
      <xdr:col>15</xdr:col>
      <xdr:colOff>50800</xdr:colOff>
      <xdr:row>33</xdr:row>
      <xdr:rowOff>48717</xdr:rowOff>
    </xdr:to>
    <xdr:cxnSp macro="">
      <xdr:nvCxnSpPr>
        <xdr:cNvPr id="65" name="直線コネクタ 64"/>
        <xdr:cNvCxnSpPr/>
      </xdr:nvCxnSpPr>
      <xdr:spPr>
        <a:xfrm>
          <a:off x="2019300" y="5608726"/>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99466</xdr:rowOff>
    </xdr:from>
    <xdr:to>
      <xdr:col>10</xdr:col>
      <xdr:colOff>114300</xdr:colOff>
      <xdr:row>32</xdr:row>
      <xdr:rowOff>122326</xdr:rowOff>
    </xdr:to>
    <xdr:cxnSp macro="">
      <xdr:nvCxnSpPr>
        <xdr:cNvPr id="68" name="直線コネクタ 67"/>
        <xdr:cNvCxnSpPr/>
      </xdr:nvCxnSpPr>
      <xdr:spPr>
        <a:xfrm>
          <a:off x="1130300" y="5585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53696</xdr:rowOff>
    </xdr:from>
    <xdr:to>
      <xdr:col>24</xdr:col>
      <xdr:colOff>114300</xdr:colOff>
      <xdr:row>33</xdr:row>
      <xdr:rowOff>155296</xdr:rowOff>
    </xdr:to>
    <xdr:sp macro="" textlink="">
      <xdr:nvSpPr>
        <xdr:cNvPr id="78" name="楕円 77"/>
        <xdr:cNvSpPr/>
      </xdr:nvSpPr>
      <xdr:spPr>
        <a:xfrm>
          <a:off x="45847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76573</xdr:rowOff>
    </xdr:from>
    <xdr:ext cx="469744" cy="259045"/>
    <xdr:sp macro="" textlink="">
      <xdr:nvSpPr>
        <xdr:cNvPr id="79" name="議会費該当値テキスト"/>
        <xdr:cNvSpPr txBox="1"/>
      </xdr:nvSpPr>
      <xdr:spPr>
        <a:xfrm>
          <a:off x="4686300" y="55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21692</xdr:rowOff>
    </xdr:from>
    <xdr:to>
      <xdr:col>20</xdr:col>
      <xdr:colOff>38100</xdr:colOff>
      <xdr:row>33</xdr:row>
      <xdr:rowOff>123292</xdr:rowOff>
    </xdr:to>
    <xdr:sp macro="" textlink="">
      <xdr:nvSpPr>
        <xdr:cNvPr id="80" name="楕円 79"/>
        <xdr:cNvSpPr/>
      </xdr:nvSpPr>
      <xdr:spPr>
        <a:xfrm>
          <a:off x="37465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139819</xdr:rowOff>
    </xdr:from>
    <xdr:ext cx="469744" cy="259045"/>
    <xdr:sp macro="" textlink="">
      <xdr:nvSpPr>
        <xdr:cNvPr id="81" name="テキスト ボックス 80"/>
        <xdr:cNvSpPr txBox="1"/>
      </xdr:nvSpPr>
      <xdr:spPr>
        <a:xfrm>
          <a:off x="3562428" y="545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169367</xdr:rowOff>
    </xdr:from>
    <xdr:to>
      <xdr:col>15</xdr:col>
      <xdr:colOff>101600</xdr:colOff>
      <xdr:row>33</xdr:row>
      <xdr:rowOff>99517</xdr:rowOff>
    </xdr:to>
    <xdr:sp macro="" textlink="">
      <xdr:nvSpPr>
        <xdr:cNvPr id="82" name="楕円 81"/>
        <xdr:cNvSpPr/>
      </xdr:nvSpPr>
      <xdr:spPr>
        <a:xfrm>
          <a:off x="28575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116044</xdr:rowOff>
    </xdr:from>
    <xdr:ext cx="469744" cy="259045"/>
    <xdr:sp macro="" textlink="">
      <xdr:nvSpPr>
        <xdr:cNvPr id="83" name="テキスト ボックス 82"/>
        <xdr:cNvSpPr txBox="1"/>
      </xdr:nvSpPr>
      <xdr:spPr>
        <a:xfrm>
          <a:off x="2673428" y="54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71526</xdr:rowOff>
    </xdr:from>
    <xdr:to>
      <xdr:col>10</xdr:col>
      <xdr:colOff>165100</xdr:colOff>
      <xdr:row>33</xdr:row>
      <xdr:rowOff>1676</xdr:rowOff>
    </xdr:to>
    <xdr:sp macro="" textlink="">
      <xdr:nvSpPr>
        <xdr:cNvPr id="84" name="楕円 83"/>
        <xdr:cNvSpPr/>
      </xdr:nvSpPr>
      <xdr:spPr>
        <a:xfrm>
          <a:off x="1968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18203</xdr:rowOff>
    </xdr:from>
    <xdr:ext cx="469744" cy="259045"/>
    <xdr:sp macro="" textlink="">
      <xdr:nvSpPr>
        <xdr:cNvPr id="85" name="テキスト ボックス 84"/>
        <xdr:cNvSpPr txBox="1"/>
      </xdr:nvSpPr>
      <xdr:spPr>
        <a:xfrm>
          <a:off x="1784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48666</xdr:rowOff>
    </xdr:from>
    <xdr:to>
      <xdr:col>6</xdr:col>
      <xdr:colOff>38100</xdr:colOff>
      <xdr:row>32</xdr:row>
      <xdr:rowOff>150266</xdr:rowOff>
    </xdr:to>
    <xdr:sp macro="" textlink="">
      <xdr:nvSpPr>
        <xdr:cNvPr id="86" name="楕円 85"/>
        <xdr:cNvSpPr/>
      </xdr:nvSpPr>
      <xdr:spPr>
        <a:xfrm>
          <a:off x="1079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166793</xdr:rowOff>
    </xdr:from>
    <xdr:ext cx="469744" cy="259045"/>
    <xdr:sp macro="" textlink="">
      <xdr:nvSpPr>
        <xdr:cNvPr id="87" name="テキスト ボックス 86"/>
        <xdr:cNvSpPr txBox="1"/>
      </xdr:nvSpPr>
      <xdr:spPr>
        <a:xfrm>
          <a:off x="895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58089</xdr:rowOff>
    </xdr:from>
    <xdr:to>
      <xdr:col>24</xdr:col>
      <xdr:colOff>63500</xdr:colOff>
      <xdr:row>57</xdr:row>
      <xdr:rowOff>96778</xdr:rowOff>
    </xdr:to>
    <xdr:cxnSp macro="">
      <xdr:nvCxnSpPr>
        <xdr:cNvPr id="118" name="直線コネクタ 117"/>
        <xdr:cNvCxnSpPr/>
      </xdr:nvCxnSpPr>
      <xdr:spPr>
        <a:xfrm>
          <a:off x="3797300" y="9830739"/>
          <a:ext cx="838200" cy="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53877</xdr:rowOff>
    </xdr:from>
    <xdr:to>
      <xdr:col>19</xdr:col>
      <xdr:colOff>177800</xdr:colOff>
      <xdr:row>57</xdr:row>
      <xdr:rowOff>58089</xdr:rowOff>
    </xdr:to>
    <xdr:cxnSp macro="">
      <xdr:nvCxnSpPr>
        <xdr:cNvPr id="121" name="直線コネクタ 120"/>
        <xdr:cNvCxnSpPr/>
      </xdr:nvCxnSpPr>
      <xdr:spPr>
        <a:xfrm>
          <a:off x="2908300" y="8797827"/>
          <a:ext cx="889000" cy="10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53877</xdr:rowOff>
    </xdr:from>
    <xdr:to>
      <xdr:col>15</xdr:col>
      <xdr:colOff>50800</xdr:colOff>
      <xdr:row>54</xdr:row>
      <xdr:rowOff>153851</xdr:rowOff>
    </xdr:to>
    <xdr:cxnSp macro="">
      <xdr:nvCxnSpPr>
        <xdr:cNvPr id="124" name="直線コネクタ 123"/>
        <xdr:cNvCxnSpPr/>
      </xdr:nvCxnSpPr>
      <xdr:spPr>
        <a:xfrm flipV="1">
          <a:off x="2019300" y="8797827"/>
          <a:ext cx="889000" cy="6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153851</xdr:rowOff>
    </xdr:from>
    <xdr:to>
      <xdr:col>10</xdr:col>
      <xdr:colOff>114300</xdr:colOff>
      <xdr:row>57</xdr:row>
      <xdr:rowOff>24791</xdr:rowOff>
    </xdr:to>
    <xdr:cxnSp macro="">
      <xdr:nvCxnSpPr>
        <xdr:cNvPr id="127" name="直線コネクタ 126"/>
        <xdr:cNvCxnSpPr/>
      </xdr:nvCxnSpPr>
      <xdr:spPr>
        <a:xfrm flipV="1">
          <a:off x="1130300" y="9412151"/>
          <a:ext cx="889000" cy="38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45978</xdr:rowOff>
    </xdr:from>
    <xdr:to>
      <xdr:col>24</xdr:col>
      <xdr:colOff>114300</xdr:colOff>
      <xdr:row>57</xdr:row>
      <xdr:rowOff>147578</xdr:rowOff>
    </xdr:to>
    <xdr:sp macro="" textlink="">
      <xdr:nvSpPr>
        <xdr:cNvPr id="137" name="楕円 136"/>
        <xdr:cNvSpPr/>
      </xdr:nvSpPr>
      <xdr:spPr>
        <a:xfrm>
          <a:off x="4584700" y="98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132355</xdr:rowOff>
    </xdr:from>
    <xdr:ext cx="534377" cy="259045"/>
    <xdr:sp macro="" textlink="">
      <xdr:nvSpPr>
        <xdr:cNvPr id="138" name="総務費該当値テキスト"/>
        <xdr:cNvSpPr txBox="1"/>
      </xdr:nvSpPr>
      <xdr:spPr>
        <a:xfrm>
          <a:off x="4686300" y="97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7289</xdr:rowOff>
    </xdr:from>
    <xdr:to>
      <xdr:col>20</xdr:col>
      <xdr:colOff>38100</xdr:colOff>
      <xdr:row>57</xdr:row>
      <xdr:rowOff>108889</xdr:rowOff>
    </xdr:to>
    <xdr:sp macro="" textlink="">
      <xdr:nvSpPr>
        <xdr:cNvPr id="139" name="楕円 138"/>
        <xdr:cNvSpPr/>
      </xdr:nvSpPr>
      <xdr:spPr>
        <a:xfrm>
          <a:off x="3746500" y="9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100016</xdr:rowOff>
    </xdr:from>
    <xdr:ext cx="534377" cy="259045"/>
    <xdr:sp macro="" textlink="">
      <xdr:nvSpPr>
        <xdr:cNvPr id="140" name="テキスト ボックス 139"/>
        <xdr:cNvSpPr txBox="1"/>
      </xdr:nvSpPr>
      <xdr:spPr>
        <a:xfrm>
          <a:off x="3530111" y="98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3077</xdr:rowOff>
    </xdr:from>
    <xdr:to>
      <xdr:col>15</xdr:col>
      <xdr:colOff>101600</xdr:colOff>
      <xdr:row>51</xdr:row>
      <xdr:rowOff>104677</xdr:rowOff>
    </xdr:to>
    <xdr:sp macro="" textlink="">
      <xdr:nvSpPr>
        <xdr:cNvPr id="141" name="楕円 140"/>
        <xdr:cNvSpPr/>
      </xdr:nvSpPr>
      <xdr:spPr>
        <a:xfrm>
          <a:off x="2857500" y="8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95804</xdr:rowOff>
    </xdr:from>
    <xdr:ext cx="599010" cy="259045"/>
    <xdr:sp macro="" textlink="">
      <xdr:nvSpPr>
        <xdr:cNvPr id="142" name="テキスト ボックス 141"/>
        <xdr:cNvSpPr txBox="1"/>
      </xdr:nvSpPr>
      <xdr:spPr>
        <a:xfrm>
          <a:off x="2608795" y="88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103051</xdr:rowOff>
    </xdr:from>
    <xdr:to>
      <xdr:col>10</xdr:col>
      <xdr:colOff>165100</xdr:colOff>
      <xdr:row>55</xdr:row>
      <xdr:rowOff>33201</xdr:rowOff>
    </xdr:to>
    <xdr:sp macro="" textlink="">
      <xdr:nvSpPr>
        <xdr:cNvPr id="143" name="楕円 142"/>
        <xdr:cNvSpPr/>
      </xdr:nvSpPr>
      <xdr:spPr>
        <a:xfrm>
          <a:off x="1968500" y="93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49728</xdr:rowOff>
    </xdr:from>
    <xdr:ext cx="534377" cy="259045"/>
    <xdr:sp macro="" textlink="">
      <xdr:nvSpPr>
        <xdr:cNvPr id="144" name="テキスト ボックス 143"/>
        <xdr:cNvSpPr txBox="1"/>
      </xdr:nvSpPr>
      <xdr:spPr>
        <a:xfrm>
          <a:off x="1752111" y="91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145441</xdr:rowOff>
    </xdr:from>
    <xdr:to>
      <xdr:col>6</xdr:col>
      <xdr:colOff>38100</xdr:colOff>
      <xdr:row>57</xdr:row>
      <xdr:rowOff>75591</xdr:rowOff>
    </xdr:to>
    <xdr:sp macro="" textlink="">
      <xdr:nvSpPr>
        <xdr:cNvPr id="145" name="楕円 144"/>
        <xdr:cNvSpPr/>
      </xdr:nvSpPr>
      <xdr:spPr>
        <a:xfrm>
          <a:off x="1079500" y="97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92118</xdr:rowOff>
    </xdr:from>
    <xdr:ext cx="534377" cy="259045"/>
    <xdr:sp macro="" textlink="">
      <xdr:nvSpPr>
        <xdr:cNvPr id="146" name="テキスト ボックス 145"/>
        <xdr:cNvSpPr txBox="1"/>
      </xdr:nvSpPr>
      <xdr:spPr>
        <a:xfrm>
          <a:off x="863111" y="95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77270</xdr:rowOff>
    </xdr:from>
    <xdr:to>
      <xdr:col>24</xdr:col>
      <xdr:colOff>63500</xdr:colOff>
      <xdr:row>76</xdr:row>
      <xdr:rowOff>115729</xdr:rowOff>
    </xdr:to>
    <xdr:cxnSp macro="">
      <xdr:nvCxnSpPr>
        <xdr:cNvPr id="178" name="直線コネクタ 177"/>
        <xdr:cNvCxnSpPr/>
      </xdr:nvCxnSpPr>
      <xdr:spPr>
        <a:xfrm>
          <a:off x="3797300" y="13107470"/>
          <a:ext cx="83820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77270</xdr:rowOff>
    </xdr:from>
    <xdr:to>
      <xdr:col>19</xdr:col>
      <xdr:colOff>177800</xdr:colOff>
      <xdr:row>78</xdr:row>
      <xdr:rowOff>7351</xdr:rowOff>
    </xdr:to>
    <xdr:cxnSp macro="">
      <xdr:nvCxnSpPr>
        <xdr:cNvPr id="181" name="直線コネクタ 180"/>
        <xdr:cNvCxnSpPr/>
      </xdr:nvCxnSpPr>
      <xdr:spPr>
        <a:xfrm flipV="1">
          <a:off x="2908300" y="13107470"/>
          <a:ext cx="889000" cy="2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7351</xdr:rowOff>
    </xdr:from>
    <xdr:to>
      <xdr:col>15</xdr:col>
      <xdr:colOff>50800</xdr:colOff>
      <xdr:row>78</xdr:row>
      <xdr:rowOff>91325</xdr:rowOff>
    </xdr:to>
    <xdr:cxnSp macro="">
      <xdr:nvCxnSpPr>
        <xdr:cNvPr id="184" name="直線コネクタ 183"/>
        <xdr:cNvCxnSpPr/>
      </xdr:nvCxnSpPr>
      <xdr:spPr>
        <a:xfrm flipV="1">
          <a:off x="2019300" y="13380451"/>
          <a:ext cx="889000" cy="8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91325</xdr:rowOff>
    </xdr:from>
    <xdr:to>
      <xdr:col>10</xdr:col>
      <xdr:colOff>114300</xdr:colOff>
      <xdr:row>78</xdr:row>
      <xdr:rowOff>102253</xdr:rowOff>
    </xdr:to>
    <xdr:cxnSp macro="">
      <xdr:nvCxnSpPr>
        <xdr:cNvPr id="187" name="直線コネクタ 186"/>
        <xdr:cNvCxnSpPr/>
      </xdr:nvCxnSpPr>
      <xdr:spPr>
        <a:xfrm flipV="1">
          <a:off x="1130300" y="13464425"/>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64929</xdr:rowOff>
    </xdr:from>
    <xdr:to>
      <xdr:col>24</xdr:col>
      <xdr:colOff>114300</xdr:colOff>
      <xdr:row>76</xdr:row>
      <xdr:rowOff>166529</xdr:rowOff>
    </xdr:to>
    <xdr:sp macro="" textlink="">
      <xdr:nvSpPr>
        <xdr:cNvPr id="197" name="楕円 196"/>
        <xdr:cNvSpPr/>
      </xdr:nvSpPr>
      <xdr:spPr>
        <a:xfrm>
          <a:off x="4584700" y="130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43356</xdr:rowOff>
    </xdr:from>
    <xdr:ext cx="599010" cy="259045"/>
    <xdr:sp macro="" textlink="">
      <xdr:nvSpPr>
        <xdr:cNvPr id="198" name="民生費該当値テキスト"/>
        <xdr:cNvSpPr txBox="1"/>
      </xdr:nvSpPr>
      <xdr:spPr>
        <a:xfrm>
          <a:off x="4686300" y="1307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26470</xdr:rowOff>
    </xdr:from>
    <xdr:to>
      <xdr:col>20</xdr:col>
      <xdr:colOff>38100</xdr:colOff>
      <xdr:row>76</xdr:row>
      <xdr:rowOff>128070</xdr:rowOff>
    </xdr:to>
    <xdr:sp macro="" textlink="">
      <xdr:nvSpPr>
        <xdr:cNvPr id="199" name="楕円 198"/>
        <xdr:cNvSpPr/>
      </xdr:nvSpPr>
      <xdr:spPr>
        <a:xfrm>
          <a:off x="3746500" y="130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119197</xdr:rowOff>
    </xdr:from>
    <xdr:ext cx="599010" cy="259045"/>
    <xdr:sp macro="" textlink="">
      <xdr:nvSpPr>
        <xdr:cNvPr id="200" name="テキスト ボックス 199"/>
        <xdr:cNvSpPr txBox="1"/>
      </xdr:nvSpPr>
      <xdr:spPr>
        <a:xfrm>
          <a:off x="3497795" y="1314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128001</xdr:rowOff>
    </xdr:from>
    <xdr:to>
      <xdr:col>15</xdr:col>
      <xdr:colOff>101600</xdr:colOff>
      <xdr:row>78</xdr:row>
      <xdr:rowOff>58151</xdr:rowOff>
    </xdr:to>
    <xdr:sp macro="" textlink="">
      <xdr:nvSpPr>
        <xdr:cNvPr id="201" name="楕円 200"/>
        <xdr:cNvSpPr/>
      </xdr:nvSpPr>
      <xdr:spPr>
        <a:xfrm>
          <a:off x="2857500" y="133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49278</xdr:rowOff>
    </xdr:from>
    <xdr:ext cx="599010" cy="259045"/>
    <xdr:sp macro="" textlink="">
      <xdr:nvSpPr>
        <xdr:cNvPr id="202" name="テキスト ボックス 201"/>
        <xdr:cNvSpPr txBox="1"/>
      </xdr:nvSpPr>
      <xdr:spPr>
        <a:xfrm>
          <a:off x="2608795" y="1342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40525</xdr:rowOff>
    </xdr:from>
    <xdr:to>
      <xdr:col>10</xdr:col>
      <xdr:colOff>165100</xdr:colOff>
      <xdr:row>78</xdr:row>
      <xdr:rowOff>142125</xdr:rowOff>
    </xdr:to>
    <xdr:sp macro="" textlink="">
      <xdr:nvSpPr>
        <xdr:cNvPr id="203" name="楕円 202"/>
        <xdr:cNvSpPr/>
      </xdr:nvSpPr>
      <xdr:spPr>
        <a:xfrm>
          <a:off x="1968500" y="134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133252</xdr:rowOff>
    </xdr:from>
    <xdr:ext cx="599010" cy="259045"/>
    <xdr:sp macro="" textlink="">
      <xdr:nvSpPr>
        <xdr:cNvPr id="204" name="テキスト ボックス 203"/>
        <xdr:cNvSpPr txBox="1"/>
      </xdr:nvSpPr>
      <xdr:spPr>
        <a:xfrm>
          <a:off x="1719795" y="1350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51453</xdr:rowOff>
    </xdr:from>
    <xdr:to>
      <xdr:col>6</xdr:col>
      <xdr:colOff>38100</xdr:colOff>
      <xdr:row>78</xdr:row>
      <xdr:rowOff>153053</xdr:rowOff>
    </xdr:to>
    <xdr:sp macro="" textlink="">
      <xdr:nvSpPr>
        <xdr:cNvPr id="205" name="楕円 204"/>
        <xdr:cNvSpPr/>
      </xdr:nvSpPr>
      <xdr:spPr>
        <a:xfrm>
          <a:off x="1079500" y="134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144180</xdr:rowOff>
    </xdr:from>
    <xdr:ext cx="599010" cy="259045"/>
    <xdr:sp macro="" textlink="">
      <xdr:nvSpPr>
        <xdr:cNvPr id="206" name="テキスト ボックス 205"/>
        <xdr:cNvSpPr txBox="1"/>
      </xdr:nvSpPr>
      <xdr:spPr>
        <a:xfrm>
          <a:off x="830795" y="1351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153912</xdr:rowOff>
    </xdr:from>
    <xdr:to>
      <xdr:col>24</xdr:col>
      <xdr:colOff>63500</xdr:colOff>
      <xdr:row>97</xdr:row>
      <xdr:rowOff>163474</xdr:rowOff>
    </xdr:to>
    <xdr:cxnSp macro="">
      <xdr:nvCxnSpPr>
        <xdr:cNvPr id="236" name="直線コネクタ 235"/>
        <xdr:cNvCxnSpPr/>
      </xdr:nvCxnSpPr>
      <xdr:spPr>
        <a:xfrm>
          <a:off x="3797300" y="16784562"/>
          <a:ext cx="8382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153912</xdr:rowOff>
    </xdr:from>
    <xdr:to>
      <xdr:col>19</xdr:col>
      <xdr:colOff>177800</xdr:colOff>
      <xdr:row>98</xdr:row>
      <xdr:rowOff>90379</xdr:rowOff>
    </xdr:to>
    <xdr:cxnSp macro="">
      <xdr:nvCxnSpPr>
        <xdr:cNvPr id="239" name="直線コネクタ 238"/>
        <xdr:cNvCxnSpPr/>
      </xdr:nvCxnSpPr>
      <xdr:spPr>
        <a:xfrm flipV="1">
          <a:off x="2908300" y="16784562"/>
          <a:ext cx="889000" cy="10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57671</xdr:rowOff>
    </xdr:from>
    <xdr:to>
      <xdr:col>15</xdr:col>
      <xdr:colOff>50800</xdr:colOff>
      <xdr:row>98</xdr:row>
      <xdr:rowOff>90379</xdr:rowOff>
    </xdr:to>
    <xdr:cxnSp macro="">
      <xdr:nvCxnSpPr>
        <xdr:cNvPr id="242" name="直線コネクタ 241"/>
        <xdr:cNvCxnSpPr/>
      </xdr:nvCxnSpPr>
      <xdr:spPr>
        <a:xfrm>
          <a:off x="2019300" y="16859771"/>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57671</xdr:rowOff>
    </xdr:from>
    <xdr:to>
      <xdr:col>10</xdr:col>
      <xdr:colOff>114300</xdr:colOff>
      <xdr:row>98</xdr:row>
      <xdr:rowOff>74016</xdr:rowOff>
    </xdr:to>
    <xdr:cxnSp macro="">
      <xdr:nvCxnSpPr>
        <xdr:cNvPr id="245" name="直線コネクタ 244"/>
        <xdr:cNvCxnSpPr/>
      </xdr:nvCxnSpPr>
      <xdr:spPr>
        <a:xfrm flipV="1">
          <a:off x="1130300" y="1685977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112674</xdr:rowOff>
    </xdr:from>
    <xdr:to>
      <xdr:col>24</xdr:col>
      <xdr:colOff>114300</xdr:colOff>
      <xdr:row>98</xdr:row>
      <xdr:rowOff>42824</xdr:rowOff>
    </xdr:to>
    <xdr:sp macro="" textlink="">
      <xdr:nvSpPr>
        <xdr:cNvPr id="255" name="楕円 254"/>
        <xdr:cNvSpPr/>
      </xdr:nvSpPr>
      <xdr:spPr>
        <a:xfrm>
          <a:off x="45847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27601</xdr:rowOff>
    </xdr:from>
    <xdr:ext cx="534377" cy="259045"/>
    <xdr:sp macro="" textlink="">
      <xdr:nvSpPr>
        <xdr:cNvPr id="256" name="衛生費該当値テキスト"/>
        <xdr:cNvSpPr txBox="1"/>
      </xdr:nvSpPr>
      <xdr:spPr>
        <a:xfrm>
          <a:off x="4686300" y="166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103112</xdr:rowOff>
    </xdr:from>
    <xdr:to>
      <xdr:col>20</xdr:col>
      <xdr:colOff>38100</xdr:colOff>
      <xdr:row>98</xdr:row>
      <xdr:rowOff>33262</xdr:rowOff>
    </xdr:to>
    <xdr:sp macro="" textlink="">
      <xdr:nvSpPr>
        <xdr:cNvPr id="257" name="楕円 256"/>
        <xdr:cNvSpPr/>
      </xdr:nvSpPr>
      <xdr:spPr>
        <a:xfrm>
          <a:off x="3746500" y="16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24389</xdr:rowOff>
    </xdr:from>
    <xdr:ext cx="534377" cy="259045"/>
    <xdr:sp macro="" textlink="">
      <xdr:nvSpPr>
        <xdr:cNvPr id="258" name="テキスト ボックス 257"/>
        <xdr:cNvSpPr txBox="1"/>
      </xdr:nvSpPr>
      <xdr:spPr>
        <a:xfrm>
          <a:off x="3530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39579</xdr:rowOff>
    </xdr:from>
    <xdr:to>
      <xdr:col>15</xdr:col>
      <xdr:colOff>101600</xdr:colOff>
      <xdr:row>98</xdr:row>
      <xdr:rowOff>141179</xdr:rowOff>
    </xdr:to>
    <xdr:sp macro="" textlink="">
      <xdr:nvSpPr>
        <xdr:cNvPr id="259" name="楕円 258"/>
        <xdr:cNvSpPr/>
      </xdr:nvSpPr>
      <xdr:spPr>
        <a:xfrm>
          <a:off x="2857500" y="168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132306</xdr:rowOff>
    </xdr:from>
    <xdr:ext cx="534377" cy="259045"/>
    <xdr:sp macro="" textlink="">
      <xdr:nvSpPr>
        <xdr:cNvPr id="260" name="テキスト ボックス 259"/>
        <xdr:cNvSpPr txBox="1"/>
      </xdr:nvSpPr>
      <xdr:spPr>
        <a:xfrm>
          <a:off x="2641111" y="1693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6871</xdr:rowOff>
    </xdr:from>
    <xdr:to>
      <xdr:col>10</xdr:col>
      <xdr:colOff>165100</xdr:colOff>
      <xdr:row>98</xdr:row>
      <xdr:rowOff>108471</xdr:rowOff>
    </xdr:to>
    <xdr:sp macro="" textlink="">
      <xdr:nvSpPr>
        <xdr:cNvPr id="261" name="楕円 260"/>
        <xdr:cNvSpPr/>
      </xdr:nvSpPr>
      <xdr:spPr>
        <a:xfrm>
          <a:off x="1968500" y="168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99598</xdr:rowOff>
    </xdr:from>
    <xdr:ext cx="534377" cy="259045"/>
    <xdr:sp macro="" textlink="">
      <xdr:nvSpPr>
        <xdr:cNvPr id="262" name="テキスト ボックス 261"/>
        <xdr:cNvSpPr txBox="1"/>
      </xdr:nvSpPr>
      <xdr:spPr>
        <a:xfrm>
          <a:off x="1752111" y="169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23216</xdr:rowOff>
    </xdr:from>
    <xdr:to>
      <xdr:col>6</xdr:col>
      <xdr:colOff>38100</xdr:colOff>
      <xdr:row>98</xdr:row>
      <xdr:rowOff>124816</xdr:rowOff>
    </xdr:to>
    <xdr:sp macro="" textlink="">
      <xdr:nvSpPr>
        <xdr:cNvPr id="263" name="楕円 262"/>
        <xdr:cNvSpPr/>
      </xdr:nvSpPr>
      <xdr:spPr>
        <a:xfrm>
          <a:off x="1079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115943</xdr:rowOff>
    </xdr:from>
    <xdr:ext cx="534377" cy="259045"/>
    <xdr:sp macro="" textlink="">
      <xdr:nvSpPr>
        <xdr:cNvPr id="264" name="テキスト ボックス 263"/>
        <xdr:cNvSpPr txBox="1"/>
      </xdr:nvSpPr>
      <xdr:spPr>
        <a:xfrm>
          <a:off x="863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12446</xdr:rowOff>
    </xdr:from>
    <xdr:to>
      <xdr:col>55</xdr:col>
      <xdr:colOff>0</xdr:colOff>
      <xdr:row>39</xdr:row>
      <xdr:rowOff>12446</xdr:rowOff>
    </xdr:to>
    <xdr:cxnSp macro="">
      <xdr:nvCxnSpPr>
        <xdr:cNvPr id="293" name="直線コネクタ 292"/>
        <xdr:cNvCxnSpPr/>
      </xdr:nvCxnSpPr>
      <xdr:spPr>
        <a:xfrm>
          <a:off x="9639300" y="6698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165227</xdr:rowOff>
    </xdr:from>
    <xdr:to>
      <xdr:col>50</xdr:col>
      <xdr:colOff>114300</xdr:colOff>
      <xdr:row>39</xdr:row>
      <xdr:rowOff>12446</xdr:rowOff>
    </xdr:to>
    <xdr:cxnSp macro="">
      <xdr:nvCxnSpPr>
        <xdr:cNvPr id="296" name="直線コネクタ 295"/>
        <xdr:cNvCxnSpPr/>
      </xdr:nvCxnSpPr>
      <xdr:spPr>
        <a:xfrm>
          <a:off x="8750300" y="668032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165227</xdr:rowOff>
    </xdr:from>
    <xdr:to>
      <xdr:col>45</xdr:col>
      <xdr:colOff>177800</xdr:colOff>
      <xdr:row>39</xdr:row>
      <xdr:rowOff>2159</xdr:rowOff>
    </xdr:to>
    <xdr:cxnSp macro="">
      <xdr:nvCxnSpPr>
        <xdr:cNvPr id="299" name="直線コネクタ 298"/>
        <xdr:cNvCxnSpPr/>
      </xdr:nvCxnSpPr>
      <xdr:spPr>
        <a:xfrm flipV="1">
          <a:off x="7861300" y="66803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125984</xdr:rowOff>
    </xdr:from>
    <xdr:to>
      <xdr:col>41</xdr:col>
      <xdr:colOff>50800</xdr:colOff>
      <xdr:row>39</xdr:row>
      <xdr:rowOff>2159</xdr:rowOff>
    </xdr:to>
    <xdr:cxnSp macro="">
      <xdr:nvCxnSpPr>
        <xdr:cNvPr id="302" name="直線コネクタ 301"/>
        <xdr:cNvCxnSpPr/>
      </xdr:nvCxnSpPr>
      <xdr:spPr>
        <a:xfrm>
          <a:off x="6972300" y="664108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133096</xdr:rowOff>
    </xdr:from>
    <xdr:to>
      <xdr:col>55</xdr:col>
      <xdr:colOff>50800</xdr:colOff>
      <xdr:row>39</xdr:row>
      <xdr:rowOff>63246</xdr:rowOff>
    </xdr:to>
    <xdr:sp macro="" textlink="">
      <xdr:nvSpPr>
        <xdr:cNvPr id="312" name="楕円 311"/>
        <xdr:cNvSpPr/>
      </xdr:nvSpPr>
      <xdr:spPr>
        <a:xfrm>
          <a:off x="10426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48023</xdr:rowOff>
    </xdr:from>
    <xdr:ext cx="313932" cy="259045"/>
    <xdr:sp macro="" textlink="">
      <xdr:nvSpPr>
        <xdr:cNvPr id="313" name="労働費該当値テキスト"/>
        <xdr:cNvSpPr txBox="1"/>
      </xdr:nvSpPr>
      <xdr:spPr>
        <a:xfrm>
          <a:off x="10528300" y="6563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133096</xdr:rowOff>
    </xdr:from>
    <xdr:to>
      <xdr:col>50</xdr:col>
      <xdr:colOff>165100</xdr:colOff>
      <xdr:row>39</xdr:row>
      <xdr:rowOff>63246</xdr:rowOff>
    </xdr:to>
    <xdr:sp macro="" textlink="">
      <xdr:nvSpPr>
        <xdr:cNvPr id="314" name="楕円 313"/>
        <xdr:cNvSpPr/>
      </xdr:nvSpPr>
      <xdr:spPr>
        <a:xfrm>
          <a:off x="9588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54373</xdr:rowOff>
    </xdr:from>
    <xdr:ext cx="313932" cy="259045"/>
    <xdr:sp macro="" textlink="">
      <xdr:nvSpPr>
        <xdr:cNvPr id="315" name="テキスト ボックス 314"/>
        <xdr:cNvSpPr txBox="1"/>
      </xdr:nvSpPr>
      <xdr:spPr>
        <a:xfrm>
          <a:off x="9482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6" name="楕円 315"/>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7" name="テキスト ボックス 316"/>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122809</xdr:rowOff>
    </xdr:from>
    <xdr:to>
      <xdr:col>41</xdr:col>
      <xdr:colOff>101600</xdr:colOff>
      <xdr:row>39</xdr:row>
      <xdr:rowOff>52959</xdr:rowOff>
    </xdr:to>
    <xdr:sp macro="" textlink="">
      <xdr:nvSpPr>
        <xdr:cNvPr id="318" name="楕円 317"/>
        <xdr:cNvSpPr/>
      </xdr:nvSpPr>
      <xdr:spPr>
        <a:xfrm>
          <a:off x="781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44086</xdr:rowOff>
    </xdr:from>
    <xdr:ext cx="378565" cy="259045"/>
    <xdr:sp macro="" textlink="">
      <xdr:nvSpPr>
        <xdr:cNvPr id="319" name="テキスト ボックス 318"/>
        <xdr:cNvSpPr txBox="1"/>
      </xdr:nvSpPr>
      <xdr:spPr>
        <a:xfrm>
          <a:off x="767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75184</xdr:rowOff>
    </xdr:from>
    <xdr:to>
      <xdr:col>36</xdr:col>
      <xdr:colOff>165100</xdr:colOff>
      <xdr:row>39</xdr:row>
      <xdr:rowOff>5334</xdr:rowOff>
    </xdr:to>
    <xdr:sp macro="" textlink="">
      <xdr:nvSpPr>
        <xdr:cNvPr id="320" name="楕円 319"/>
        <xdr:cNvSpPr/>
      </xdr:nvSpPr>
      <xdr:spPr>
        <a:xfrm>
          <a:off x="6921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167911</xdr:rowOff>
    </xdr:from>
    <xdr:ext cx="378565" cy="259045"/>
    <xdr:sp macro="" textlink="">
      <xdr:nvSpPr>
        <xdr:cNvPr id="321" name="テキスト ボックス 320"/>
        <xdr:cNvSpPr txBox="1"/>
      </xdr:nvSpPr>
      <xdr:spPr>
        <a:xfrm>
          <a:off x="6783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167475</xdr:rowOff>
    </xdr:from>
    <xdr:to>
      <xdr:col>55</xdr:col>
      <xdr:colOff>0</xdr:colOff>
      <xdr:row>57</xdr:row>
      <xdr:rowOff>168161</xdr:rowOff>
    </xdr:to>
    <xdr:cxnSp macro="">
      <xdr:nvCxnSpPr>
        <xdr:cNvPr id="346" name="直線コネクタ 345"/>
        <xdr:cNvCxnSpPr/>
      </xdr:nvCxnSpPr>
      <xdr:spPr>
        <a:xfrm>
          <a:off x="9639300" y="994012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166960</xdr:rowOff>
    </xdr:from>
    <xdr:to>
      <xdr:col>50</xdr:col>
      <xdr:colOff>114300</xdr:colOff>
      <xdr:row>57</xdr:row>
      <xdr:rowOff>167475</xdr:rowOff>
    </xdr:to>
    <xdr:cxnSp macro="">
      <xdr:nvCxnSpPr>
        <xdr:cNvPr id="349" name="直線コネクタ 348"/>
        <xdr:cNvCxnSpPr/>
      </xdr:nvCxnSpPr>
      <xdr:spPr>
        <a:xfrm>
          <a:off x="8750300" y="9939610"/>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166960</xdr:rowOff>
    </xdr:from>
    <xdr:to>
      <xdr:col>45</xdr:col>
      <xdr:colOff>177800</xdr:colOff>
      <xdr:row>58</xdr:row>
      <xdr:rowOff>939</xdr:rowOff>
    </xdr:to>
    <xdr:cxnSp macro="">
      <xdr:nvCxnSpPr>
        <xdr:cNvPr id="352" name="直線コネクタ 351"/>
        <xdr:cNvCxnSpPr/>
      </xdr:nvCxnSpPr>
      <xdr:spPr>
        <a:xfrm flipV="1">
          <a:off x="7861300" y="993961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169932</xdr:rowOff>
    </xdr:from>
    <xdr:to>
      <xdr:col>41</xdr:col>
      <xdr:colOff>50800</xdr:colOff>
      <xdr:row>58</xdr:row>
      <xdr:rowOff>939</xdr:rowOff>
    </xdr:to>
    <xdr:cxnSp macro="">
      <xdr:nvCxnSpPr>
        <xdr:cNvPr id="355" name="直線コネクタ 354"/>
        <xdr:cNvCxnSpPr/>
      </xdr:nvCxnSpPr>
      <xdr:spPr>
        <a:xfrm>
          <a:off x="6972300" y="9942582"/>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117361</xdr:rowOff>
    </xdr:from>
    <xdr:to>
      <xdr:col>55</xdr:col>
      <xdr:colOff>50800</xdr:colOff>
      <xdr:row>58</xdr:row>
      <xdr:rowOff>47511</xdr:rowOff>
    </xdr:to>
    <xdr:sp macro="" textlink="">
      <xdr:nvSpPr>
        <xdr:cNvPr id="365" name="楕円 364"/>
        <xdr:cNvSpPr/>
      </xdr:nvSpPr>
      <xdr:spPr>
        <a:xfrm>
          <a:off x="104267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32288</xdr:rowOff>
    </xdr:from>
    <xdr:ext cx="378565" cy="259045"/>
    <xdr:sp macro="" textlink="">
      <xdr:nvSpPr>
        <xdr:cNvPr id="366" name="農林水産業費該当値テキスト"/>
        <xdr:cNvSpPr txBox="1"/>
      </xdr:nvSpPr>
      <xdr:spPr>
        <a:xfrm>
          <a:off x="10528300" y="9804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116675</xdr:rowOff>
    </xdr:from>
    <xdr:to>
      <xdr:col>50</xdr:col>
      <xdr:colOff>165100</xdr:colOff>
      <xdr:row>58</xdr:row>
      <xdr:rowOff>46825</xdr:rowOff>
    </xdr:to>
    <xdr:sp macro="" textlink="">
      <xdr:nvSpPr>
        <xdr:cNvPr id="367" name="楕円 366"/>
        <xdr:cNvSpPr/>
      </xdr:nvSpPr>
      <xdr:spPr>
        <a:xfrm>
          <a:off x="9588500" y="98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37952</xdr:rowOff>
    </xdr:from>
    <xdr:ext cx="378565" cy="259045"/>
    <xdr:sp macro="" textlink="">
      <xdr:nvSpPr>
        <xdr:cNvPr id="368" name="テキスト ボックス 367"/>
        <xdr:cNvSpPr txBox="1"/>
      </xdr:nvSpPr>
      <xdr:spPr>
        <a:xfrm>
          <a:off x="9450017" y="998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116160</xdr:rowOff>
    </xdr:from>
    <xdr:to>
      <xdr:col>46</xdr:col>
      <xdr:colOff>38100</xdr:colOff>
      <xdr:row>58</xdr:row>
      <xdr:rowOff>46310</xdr:rowOff>
    </xdr:to>
    <xdr:sp macro="" textlink="">
      <xdr:nvSpPr>
        <xdr:cNvPr id="369" name="楕円 368"/>
        <xdr:cNvSpPr/>
      </xdr:nvSpPr>
      <xdr:spPr>
        <a:xfrm>
          <a:off x="8699500" y="98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37437</xdr:rowOff>
    </xdr:from>
    <xdr:ext cx="378565" cy="259045"/>
    <xdr:sp macro="" textlink="">
      <xdr:nvSpPr>
        <xdr:cNvPr id="370" name="テキスト ボックス 369"/>
        <xdr:cNvSpPr txBox="1"/>
      </xdr:nvSpPr>
      <xdr:spPr>
        <a:xfrm>
          <a:off x="8561017" y="998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121589</xdr:rowOff>
    </xdr:from>
    <xdr:to>
      <xdr:col>41</xdr:col>
      <xdr:colOff>101600</xdr:colOff>
      <xdr:row>58</xdr:row>
      <xdr:rowOff>51739</xdr:rowOff>
    </xdr:to>
    <xdr:sp macro="" textlink="">
      <xdr:nvSpPr>
        <xdr:cNvPr id="371" name="楕円 370"/>
        <xdr:cNvSpPr/>
      </xdr:nvSpPr>
      <xdr:spPr>
        <a:xfrm>
          <a:off x="7810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42866</xdr:rowOff>
    </xdr:from>
    <xdr:ext cx="378565" cy="259045"/>
    <xdr:sp macro="" textlink="">
      <xdr:nvSpPr>
        <xdr:cNvPr id="372" name="テキスト ボックス 371"/>
        <xdr:cNvSpPr txBox="1"/>
      </xdr:nvSpPr>
      <xdr:spPr>
        <a:xfrm>
          <a:off x="7672017" y="998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119132</xdr:rowOff>
    </xdr:from>
    <xdr:to>
      <xdr:col>36</xdr:col>
      <xdr:colOff>165100</xdr:colOff>
      <xdr:row>58</xdr:row>
      <xdr:rowOff>49282</xdr:rowOff>
    </xdr:to>
    <xdr:sp macro="" textlink="">
      <xdr:nvSpPr>
        <xdr:cNvPr id="373" name="楕円 372"/>
        <xdr:cNvSpPr/>
      </xdr:nvSpPr>
      <xdr:spPr>
        <a:xfrm>
          <a:off x="6921500" y="989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40409</xdr:rowOff>
    </xdr:from>
    <xdr:ext cx="378565" cy="259045"/>
    <xdr:sp macro="" textlink="">
      <xdr:nvSpPr>
        <xdr:cNvPr id="374" name="テキスト ボックス 373"/>
        <xdr:cNvSpPr txBox="1"/>
      </xdr:nvSpPr>
      <xdr:spPr>
        <a:xfrm>
          <a:off x="6783017" y="9984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24211</xdr:rowOff>
    </xdr:from>
    <xdr:to>
      <xdr:col>55</xdr:col>
      <xdr:colOff>0</xdr:colOff>
      <xdr:row>77</xdr:row>
      <xdr:rowOff>50592</xdr:rowOff>
    </xdr:to>
    <xdr:cxnSp macro="">
      <xdr:nvCxnSpPr>
        <xdr:cNvPr id="401" name="直線コネクタ 400"/>
        <xdr:cNvCxnSpPr/>
      </xdr:nvCxnSpPr>
      <xdr:spPr>
        <a:xfrm>
          <a:off x="9639300" y="13225861"/>
          <a:ext cx="8382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24166</xdr:rowOff>
    </xdr:from>
    <xdr:to>
      <xdr:col>50</xdr:col>
      <xdr:colOff>114300</xdr:colOff>
      <xdr:row>77</xdr:row>
      <xdr:rowOff>24211</xdr:rowOff>
    </xdr:to>
    <xdr:cxnSp macro="">
      <xdr:nvCxnSpPr>
        <xdr:cNvPr id="404" name="直線コネクタ 403"/>
        <xdr:cNvCxnSpPr/>
      </xdr:nvCxnSpPr>
      <xdr:spPr>
        <a:xfrm>
          <a:off x="8750300" y="1322581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24166</xdr:rowOff>
    </xdr:from>
    <xdr:to>
      <xdr:col>45</xdr:col>
      <xdr:colOff>177800</xdr:colOff>
      <xdr:row>77</xdr:row>
      <xdr:rowOff>61565</xdr:rowOff>
    </xdr:to>
    <xdr:cxnSp macro="">
      <xdr:nvCxnSpPr>
        <xdr:cNvPr id="407" name="直線コネクタ 406"/>
        <xdr:cNvCxnSpPr/>
      </xdr:nvCxnSpPr>
      <xdr:spPr>
        <a:xfrm flipV="1">
          <a:off x="7861300" y="1322581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61565</xdr:rowOff>
    </xdr:from>
    <xdr:to>
      <xdr:col>41</xdr:col>
      <xdr:colOff>50800</xdr:colOff>
      <xdr:row>77</xdr:row>
      <xdr:rowOff>89088</xdr:rowOff>
    </xdr:to>
    <xdr:cxnSp macro="">
      <xdr:nvCxnSpPr>
        <xdr:cNvPr id="410" name="直線コネクタ 409"/>
        <xdr:cNvCxnSpPr/>
      </xdr:nvCxnSpPr>
      <xdr:spPr>
        <a:xfrm flipV="1">
          <a:off x="6972300" y="132632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171242</xdr:rowOff>
    </xdr:from>
    <xdr:to>
      <xdr:col>55</xdr:col>
      <xdr:colOff>50800</xdr:colOff>
      <xdr:row>77</xdr:row>
      <xdr:rowOff>101392</xdr:rowOff>
    </xdr:to>
    <xdr:sp macro="" textlink="">
      <xdr:nvSpPr>
        <xdr:cNvPr id="420" name="楕円 419"/>
        <xdr:cNvSpPr/>
      </xdr:nvSpPr>
      <xdr:spPr>
        <a:xfrm>
          <a:off x="10426700" y="132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149669</xdr:rowOff>
    </xdr:from>
    <xdr:ext cx="469744" cy="259045"/>
    <xdr:sp macro="" textlink="">
      <xdr:nvSpPr>
        <xdr:cNvPr id="421" name="商工費該当値テキスト"/>
        <xdr:cNvSpPr txBox="1"/>
      </xdr:nvSpPr>
      <xdr:spPr>
        <a:xfrm>
          <a:off x="10528300" y="131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144861</xdr:rowOff>
    </xdr:from>
    <xdr:to>
      <xdr:col>50</xdr:col>
      <xdr:colOff>165100</xdr:colOff>
      <xdr:row>77</xdr:row>
      <xdr:rowOff>75011</xdr:rowOff>
    </xdr:to>
    <xdr:sp macro="" textlink="">
      <xdr:nvSpPr>
        <xdr:cNvPr id="422" name="楕円 421"/>
        <xdr:cNvSpPr/>
      </xdr:nvSpPr>
      <xdr:spPr>
        <a:xfrm>
          <a:off x="9588500" y="13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66138</xdr:rowOff>
    </xdr:from>
    <xdr:ext cx="469744" cy="259045"/>
    <xdr:sp macro="" textlink="">
      <xdr:nvSpPr>
        <xdr:cNvPr id="423" name="テキスト ボックス 422"/>
        <xdr:cNvSpPr txBox="1"/>
      </xdr:nvSpPr>
      <xdr:spPr>
        <a:xfrm>
          <a:off x="9404428" y="1326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144816</xdr:rowOff>
    </xdr:from>
    <xdr:to>
      <xdr:col>46</xdr:col>
      <xdr:colOff>38100</xdr:colOff>
      <xdr:row>77</xdr:row>
      <xdr:rowOff>74966</xdr:rowOff>
    </xdr:to>
    <xdr:sp macro="" textlink="">
      <xdr:nvSpPr>
        <xdr:cNvPr id="424" name="楕円 423"/>
        <xdr:cNvSpPr/>
      </xdr:nvSpPr>
      <xdr:spPr>
        <a:xfrm>
          <a:off x="8699500" y="131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66093</xdr:rowOff>
    </xdr:from>
    <xdr:ext cx="469744" cy="259045"/>
    <xdr:sp macro="" textlink="">
      <xdr:nvSpPr>
        <xdr:cNvPr id="425" name="テキスト ボックス 424"/>
        <xdr:cNvSpPr txBox="1"/>
      </xdr:nvSpPr>
      <xdr:spPr>
        <a:xfrm>
          <a:off x="8515428" y="1326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10765</xdr:rowOff>
    </xdr:from>
    <xdr:to>
      <xdr:col>41</xdr:col>
      <xdr:colOff>101600</xdr:colOff>
      <xdr:row>77</xdr:row>
      <xdr:rowOff>112365</xdr:rowOff>
    </xdr:to>
    <xdr:sp macro="" textlink="">
      <xdr:nvSpPr>
        <xdr:cNvPr id="426" name="楕円 425"/>
        <xdr:cNvSpPr/>
      </xdr:nvSpPr>
      <xdr:spPr>
        <a:xfrm>
          <a:off x="7810500" y="132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103492</xdr:rowOff>
    </xdr:from>
    <xdr:ext cx="469744" cy="259045"/>
    <xdr:sp macro="" textlink="">
      <xdr:nvSpPr>
        <xdr:cNvPr id="427" name="テキスト ボックス 426"/>
        <xdr:cNvSpPr txBox="1"/>
      </xdr:nvSpPr>
      <xdr:spPr>
        <a:xfrm>
          <a:off x="7626428" y="1330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38288</xdr:rowOff>
    </xdr:from>
    <xdr:to>
      <xdr:col>36</xdr:col>
      <xdr:colOff>165100</xdr:colOff>
      <xdr:row>77</xdr:row>
      <xdr:rowOff>139888</xdr:rowOff>
    </xdr:to>
    <xdr:sp macro="" textlink="">
      <xdr:nvSpPr>
        <xdr:cNvPr id="428" name="楕円 427"/>
        <xdr:cNvSpPr/>
      </xdr:nvSpPr>
      <xdr:spPr>
        <a:xfrm>
          <a:off x="6921500" y="13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156415</xdr:rowOff>
    </xdr:from>
    <xdr:ext cx="469744" cy="259045"/>
    <xdr:sp macro="" textlink="">
      <xdr:nvSpPr>
        <xdr:cNvPr id="429" name="テキスト ボックス 428"/>
        <xdr:cNvSpPr txBox="1"/>
      </xdr:nvSpPr>
      <xdr:spPr>
        <a:xfrm>
          <a:off x="6737428" y="1301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99009</xdr:rowOff>
    </xdr:from>
    <xdr:to>
      <xdr:col>55</xdr:col>
      <xdr:colOff>0</xdr:colOff>
      <xdr:row>97</xdr:row>
      <xdr:rowOff>105677</xdr:rowOff>
    </xdr:to>
    <xdr:cxnSp macro="">
      <xdr:nvCxnSpPr>
        <xdr:cNvPr id="459" name="直線コネクタ 458"/>
        <xdr:cNvCxnSpPr/>
      </xdr:nvCxnSpPr>
      <xdr:spPr>
        <a:xfrm>
          <a:off x="9639300" y="16729659"/>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115202</xdr:rowOff>
    </xdr:from>
    <xdr:to>
      <xdr:col>50</xdr:col>
      <xdr:colOff>114300</xdr:colOff>
      <xdr:row>97</xdr:row>
      <xdr:rowOff>99009</xdr:rowOff>
    </xdr:to>
    <xdr:cxnSp macro="">
      <xdr:nvCxnSpPr>
        <xdr:cNvPr id="462" name="直線コネクタ 461"/>
        <xdr:cNvCxnSpPr/>
      </xdr:nvCxnSpPr>
      <xdr:spPr>
        <a:xfrm>
          <a:off x="8750300" y="16574402"/>
          <a:ext cx="889000" cy="1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115202</xdr:rowOff>
    </xdr:from>
    <xdr:to>
      <xdr:col>45</xdr:col>
      <xdr:colOff>177800</xdr:colOff>
      <xdr:row>97</xdr:row>
      <xdr:rowOff>169951</xdr:rowOff>
    </xdr:to>
    <xdr:cxnSp macro="">
      <xdr:nvCxnSpPr>
        <xdr:cNvPr id="465" name="直線コネクタ 464"/>
        <xdr:cNvCxnSpPr/>
      </xdr:nvCxnSpPr>
      <xdr:spPr>
        <a:xfrm flipV="1">
          <a:off x="7861300" y="16574402"/>
          <a:ext cx="889000" cy="2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41859</xdr:rowOff>
    </xdr:from>
    <xdr:to>
      <xdr:col>41</xdr:col>
      <xdr:colOff>50800</xdr:colOff>
      <xdr:row>97</xdr:row>
      <xdr:rowOff>169951</xdr:rowOff>
    </xdr:to>
    <xdr:cxnSp macro="">
      <xdr:nvCxnSpPr>
        <xdr:cNvPr id="468" name="直線コネクタ 467"/>
        <xdr:cNvCxnSpPr/>
      </xdr:nvCxnSpPr>
      <xdr:spPr>
        <a:xfrm>
          <a:off x="6972300" y="16672509"/>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54877</xdr:rowOff>
    </xdr:from>
    <xdr:to>
      <xdr:col>55</xdr:col>
      <xdr:colOff>50800</xdr:colOff>
      <xdr:row>97</xdr:row>
      <xdr:rowOff>156477</xdr:rowOff>
    </xdr:to>
    <xdr:sp macro="" textlink="">
      <xdr:nvSpPr>
        <xdr:cNvPr id="478" name="楕円 477"/>
        <xdr:cNvSpPr/>
      </xdr:nvSpPr>
      <xdr:spPr>
        <a:xfrm>
          <a:off x="104267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33304</xdr:rowOff>
    </xdr:from>
    <xdr:ext cx="534377" cy="259045"/>
    <xdr:sp macro="" textlink="">
      <xdr:nvSpPr>
        <xdr:cNvPr id="479" name="土木費該当値テキスト"/>
        <xdr:cNvSpPr txBox="1"/>
      </xdr:nvSpPr>
      <xdr:spPr>
        <a:xfrm>
          <a:off x="10528300" y="166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48209</xdr:rowOff>
    </xdr:from>
    <xdr:to>
      <xdr:col>50</xdr:col>
      <xdr:colOff>165100</xdr:colOff>
      <xdr:row>97</xdr:row>
      <xdr:rowOff>149809</xdr:rowOff>
    </xdr:to>
    <xdr:sp macro="" textlink="">
      <xdr:nvSpPr>
        <xdr:cNvPr id="480" name="楕円 479"/>
        <xdr:cNvSpPr/>
      </xdr:nvSpPr>
      <xdr:spPr>
        <a:xfrm>
          <a:off x="9588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140936</xdr:rowOff>
    </xdr:from>
    <xdr:ext cx="534377" cy="259045"/>
    <xdr:sp macro="" textlink="">
      <xdr:nvSpPr>
        <xdr:cNvPr id="481" name="テキスト ボックス 480"/>
        <xdr:cNvSpPr txBox="1"/>
      </xdr:nvSpPr>
      <xdr:spPr>
        <a:xfrm>
          <a:off x="9372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64402</xdr:rowOff>
    </xdr:from>
    <xdr:to>
      <xdr:col>46</xdr:col>
      <xdr:colOff>38100</xdr:colOff>
      <xdr:row>96</xdr:row>
      <xdr:rowOff>166002</xdr:rowOff>
    </xdr:to>
    <xdr:sp macro="" textlink="">
      <xdr:nvSpPr>
        <xdr:cNvPr id="482" name="楕円 481"/>
        <xdr:cNvSpPr/>
      </xdr:nvSpPr>
      <xdr:spPr>
        <a:xfrm>
          <a:off x="8699500" y="16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157129</xdr:rowOff>
    </xdr:from>
    <xdr:ext cx="534377" cy="259045"/>
    <xdr:sp macro="" textlink="">
      <xdr:nvSpPr>
        <xdr:cNvPr id="483" name="テキスト ボックス 482"/>
        <xdr:cNvSpPr txBox="1"/>
      </xdr:nvSpPr>
      <xdr:spPr>
        <a:xfrm>
          <a:off x="8483111" y="166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119151</xdr:rowOff>
    </xdr:from>
    <xdr:to>
      <xdr:col>41</xdr:col>
      <xdr:colOff>101600</xdr:colOff>
      <xdr:row>98</xdr:row>
      <xdr:rowOff>49301</xdr:rowOff>
    </xdr:to>
    <xdr:sp macro="" textlink="">
      <xdr:nvSpPr>
        <xdr:cNvPr id="484" name="楕円 483"/>
        <xdr:cNvSpPr/>
      </xdr:nvSpPr>
      <xdr:spPr>
        <a:xfrm>
          <a:off x="7810500" y="167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40428</xdr:rowOff>
    </xdr:from>
    <xdr:ext cx="534377" cy="259045"/>
    <xdr:sp macro="" textlink="">
      <xdr:nvSpPr>
        <xdr:cNvPr id="485" name="テキスト ボックス 484"/>
        <xdr:cNvSpPr txBox="1"/>
      </xdr:nvSpPr>
      <xdr:spPr>
        <a:xfrm>
          <a:off x="7594111" y="168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162509</xdr:rowOff>
    </xdr:from>
    <xdr:to>
      <xdr:col>36</xdr:col>
      <xdr:colOff>165100</xdr:colOff>
      <xdr:row>97</xdr:row>
      <xdr:rowOff>92659</xdr:rowOff>
    </xdr:to>
    <xdr:sp macro="" textlink="">
      <xdr:nvSpPr>
        <xdr:cNvPr id="486" name="楕円 485"/>
        <xdr:cNvSpPr/>
      </xdr:nvSpPr>
      <xdr:spPr>
        <a:xfrm>
          <a:off x="6921500" y="166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83786</xdr:rowOff>
    </xdr:from>
    <xdr:ext cx="534377" cy="259045"/>
    <xdr:sp macro="" textlink="">
      <xdr:nvSpPr>
        <xdr:cNvPr id="487" name="テキスト ボックス 486"/>
        <xdr:cNvSpPr txBox="1"/>
      </xdr:nvSpPr>
      <xdr:spPr>
        <a:xfrm>
          <a:off x="6705111" y="167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20175</xdr:rowOff>
    </xdr:from>
    <xdr:to>
      <xdr:col>85</xdr:col>
      <xdr:colOff>127000</xdr:colOff>
      <xdr:row>37</xdr:row>
      <xdr:rowOff>62520</xdr:rowOff>
    </xdr:to>
    <xdr:cxnSp macro="">
      <xdr:nvCxnSpPr>
        <xdr:cNvPr id="519" name="直線コネクタ 518"/>
        <xdr:cNvCxnSpPr/>
      </xdr:nvCxnSpPr>
      <xdr:spPr>
        <a:xfrm>
          <a:off x="15481300" y="6020925"/>
          <a:ext cx="838200" cy="38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85163</xdr:rowOff>
    </xdr:from>
    <xdr:to>
      <xdr:col>81</xdr:col>
      <xdr:colOff>50800</xdr:colOff>
      <xdr:row>35</xdr:row>
      <xdr:rowOff>20175</xdr:rowOff>
    </xdr:to>
    <xdr:cxnSp macro="">
      <xdr:nvCxnSpPr>
        <xdr:cNvPr id="522" name="直線コネクタ 521"/>
        <xdr:cNvCxnSpPr/>
      </xdr:nvCxnSpPr>
      <xdr:spPr>
        <a:xfrm>
          <a:off x="14592300" y="5400113"/>
          <a:ext cx="889000" cy="6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85163</xdr:rowOff>
    </xdr:from>
    <xdr:to>
      <xdr:col>76</xdr:col>
      <xdr:colOff>114300</xdr:colOff>
      <xdr:row>36</xdr:row>
      <xdr:rowOff>76781</xdr:rowOff>
    </xdr:to>
    <xdr:cxnSp macro="">
      <xdr:nvCxnSpPr>
        <xdr:cNvPr id="525" name="直線コネクタ 524"/>
        <xdr:cNvCxnSpPr/>
      </xdr:nvCxnSpPr>
      <xdr:spPr>
        <a:xfrm flipV="1">
          <a:off x="13703300" y="5400113"/>
          <a:ext cx="889000" cy="8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147538</xdr:rowOff>
    </xdr:from>
    <xdr:to>
      <xdr:col>71</xdr:col>
      <xdr:colOff>177800</xdr:colOff>
      <xdr:row>36</xdr:row>
      <xdr:rowOff>76781</xdr:rowOff>
    </xdr:to>
    <xdr:cxnSp macro="">
      <xdr:nvCxnSpPr>
        <xdr:cNvPr id="528" name="直線コネクタ 527"/>
        <xdr:cNvCxnSpPr/>
      </xdr:nvCxnSpPr>
      <xdr:spPr>
        <a:xfrm>
          <a:off x="12814300" y="6148288"/>
          <a:ext cx="8890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11720</xdr:rowOff>
    </xdr:from>
    <xdr:to>
      <xdr:col>85</xdr:col>
      <xdr:colOff>177800</xdr:colOff>
      <xdr:row>37</xdr:row>
      <xdr:rowOff>113320</xdr:rowOff>
    </xdr:to>
    <xdr:sp macro="" textlink="">
      <xdr:nvSpPr>
        <xdr:cNvPr id="538" name="楕円 537"/>
        <xdr:cNvSpPr/>
      </xdr:nvSpPr>
      <xdr:spPr>
        <a:xfrm>
          <a:off x="16268700" y="63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161597</xdr:rowOff>
    </xdr:from>
    <xdr:ext cx="534377" cy="259045"/>
    <xdr:sp macro="" textlink="">
      <xdr:nvSpPr>
        <xdr:cNvPr id="539" name="消防費該当値テキスト"/>
        <xdr:cNvSpPr txBox="1"/>
      </xdr:nvSpPr>
      <xdr:spPr>
        <a:xfrm>
          <a:off x="16370300" y="633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140825</xdr:rowOff>
    </xdr:from>
    <xdr:to>
      <xdr:col>81</xdr:col>
      <xdr:colOff>101600</xdr:colOff>
      <xdr:row>35</xdr:row>
      <xdr:rowOff>70975</xdr:rowOff>
    </xdr:to>
    <xdr:sp macro="" textlink="">
      <xdr:nvSpPr>
        <xdr:cNvPr id="540" name="楕円 539"/>
        <xdr:cNvSpPr/>
      </xdr:nvSpPr>
      <xdr:spPr>
        <a:xfrm>
          <a:off x="15430500" y="59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87502</xdr:rowOff>
    </xdr:from>
    <xdr:ext cx="534377" cy="259045"/>
    <xdr:sp macro="" textlink="">
      <xdr:nvSpPr>
        <xdr:cNvPr id="541" name="テキスト ボックス 540"/>
        <xdr:cNvSpPr txBox="1"/>
      </xdr:nvSpPr>
      <xdr:spPr>
        <a:xfrm>
          <a:off x="15214111" y="574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34363</xdr:rowOff>
    </xdr:from>
    <xdr:to>
      <xdr:col>76</xdr:col>
      <xdr:colOff>165100</xdr:colOff>
      <xdr:row>31</xdr:row>
      <xdr:rowOff>135963</xdr:rowOff>
    </xdr:to>
    <xdr:sp macro="" textlink="">
      <xdr:nvSpPr>
        <xdr:cNvPr id="542" name="楕円 541"/>
        <xdr:cNvSpPr/>
      </xdr:nvSpPr>
      <xdr:spPr>
        <a:xfrm>
          <a:off x="14541500" y="53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152490</xdr:rowOff>
    </xdr:from>
    <xdr:ext cx="534377" cy="259045"/>
    <xdr:sp macro="" textlink="">
      <xdr:nvSpPr>
        <xdr:cNvPr id="543" name="テキスト ボックス 542"/>
        <xdr:cNvSpPr txBox="1"/>
      </xdr:nvSpPr>
      <xdr:spPr>
        <a:xfrm>
          <a:off x="14325111" y="512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25981</xdr:rowOff>
    </xdr:from>
    <xdr:to>
      <xdr:col>72</xdr:col>
      <xdr:colOff>38100</xdr:colOff>
      <xdr:row>36</xdr:row>
      <xdr:rowOff>127581</xdr:rowOff>
    </xdr:to>
    <xdr:sp macro="" textlink="">
      <xdr:nvSpPr>
        <xdr:cNvPr id="544" name="楕円 543"/>
        <xdr:cNvSpPr/>
      </xdr:nvSpPr>
      <xdr:spPr>
        <a:xfrm>
          <a:off x="13652500" y="61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144108</xdr:rowOff>
    </xdr:from>
    <xdr:ext cx="534377" cy="259045"/>
    <xdr:sp macro="" textlink="">
      <xdr:nvSpPr>
        <xdr:cNvPr id="545" name="テキスト ボックス 544"/>
        <xdr:cNvSpPr txBox="1"/>
      </xdr:nvSpPr>
      <xdr:spPr>
        <a:xfrm>
          <a:off x="13436111" y="59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96738</xdr:rowOff>
    </xdr:from>
    <xdr:to>
      <xdr:col>67</xdr:col>
      <xdr:colOff>101600</xdr:colOff>
      <xdr:row>36</xdr:row>
      <xdr:rowOff>26888</xdr:rowOff>
    </xdr:to>
    <xdr:sp macro="" textlink="">
      <xdr:nvSpPr>
        <xdr:cNvPr id="546" name="楕円 545"/>
        <xdr:cNvSpPr/>
      </xdr:nvSpPr>
      <xdr:spPr>
        <a:xfrm>
          <a:off x="12763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43415</xdr:rowOff>
    </xdr:from>
    <xdr:ext cx="534377" cy="259045"/>
    <xdr:sp macro="" textlink="">
      <xdr:nvSpPr>
        <xdr:cNvPr id="547" name="テキスト ボックス 546"/>
        <xdr:cNvSpPr txBox="1"/>
      </xdr:nvSpPr>
      <xdr:spPr>
        <a:xfrm>
          <a:off x="12547111" y="58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95332</xdr:rowOff>
    </xdr:from>
    <xdr:to>
      <xdr:col>85</xdr:col>
      <xdr:colOff>127000</xdr:colOff>
      <xdr:row>55</xdr:row>
      <xdr:rowOff>155321</xdr:rowOff>
    </xdr:to>
    <xdr:cxnSp macro="">
      <xdr:nvCxnSpPr>
        <xdr:cNvPr id="577" name="直線コネクタ 576"/>
        <xdr:cNvCxnSpPr/>
      </xdr:nvCxnSpPr>
      <xdr:spPr>
        <a:xfrm flipV="1">
          <a:off x="15481300" y="9525082"/>
          <a:ext cx="838200" cy="5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36716</xdr:rowOff>
    </xdr:from>
    <xdr:to>
      <xdr:col>81</xdr:col>
      <xdr:colOff>50800</xdr:colOff>
      <xdr:row>55</xdr:row>
      <xdr:rowOff>155321</xdr:rowOff>
    </xdr:to>
    <xdr:cxnSp macro="">
      <xdr:nvCxnSpPr>
        <xdr:cNvPr id="580" name="直線コネクタ 579"/>
        <xdr:cNvCxnSpPr/>
      </xdr:nvCxnSpPr>
      <xdr:spPr>
        <a:xfrm>
          <a:off x="14592300" y="9295016"/>
          <a:ext cx="889000" cy="2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36716</xdr:rowOff>
    </xdr:from>
    <xdr:to>
      <xdr:col>76</xdr:col>
      <xdr:colOff>114300</xdr:colOff>
      <xdr:row>55</xdr:row>
      <xdr:rowOff>69520</xdr:rowOff>
    </xdr:to>
    <xdr:cxnSp macro="">
      <xdr:nvCxnSpPr>
        <xdr:cNvPr id="583" name="直線コネクタ 582"/>
        <xdr:cNvCxnSpPr/>
      </xdr:nvCxnSpPr>
      <xdr:spPr>
        <a:xfrm flipV="1">
          <a:off x="13703300" y="9295016"/>
          <a:ext cx="8890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118993</xdr:rowOff>
    </xdr:from>
    <xdr:to>
      <xdr:col>71</xdr:col>
      <xdr:colOff>177800</xdr:colOff>
      <xdr:row>55</xdr:row>
      <xdr:rowOff>69520</xdr:rowOff>
    </xdr:to>
    <xdr:cxnSp macro="">
      <xdr:nvCxnSpPr>
        <xdr:cNvPr id="586" name="直線コネクタ 585"/>
        <xdr:cNvCxnSpPr/>
      </xdr:nvCxnSpPr>
      <xdr:spPr>
        <a:xfrm>
          <a:off x="12814300" y="9377293"/>
          <a:ext cx="88900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44532</xdr:rowOff>
    </xdr:from>
    <xdr:to>
      <xdr:col>85</xdr:col>
      <xdr:colOff>177800</xdr:colOff>
      <xdr:row>55</xdr:row>
      <xdr:rowOff>146132</xdr:rowOff>
    </xdr:to>
    <xdr:sp macro="" textlink="">
      <xdr:nvSpPr>
        <xdr:cNvPr id="596" name="楕円 595"/>
        <xdr:cNvSpPr/>
      </xdr:nvSpPr>
      <xdr:spPr>
        <a:xfrm>
          <a:off x="16268700" y="94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67409</xdr:rowOff>
    </xdr:from>
    <xdr:ext cx="534377" cy="259045"/>
    <xdr:sp macro="" textlink="">
      <xdr:nvSpPr>
        <xdr:cNvPr id="597" name="教育費該当値テキスト"/>
        <xdr:cNvSpPr txBox="1"/>
      </xdr:nvSpPr>
      <xdr:spPr>
        <a:xfrm>
          <a:off x="16370300" y="93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104521</xdr:rowOff>
    </xdr:from>
    <xdr:to>
      <xdr:col>81</xdr:col>
      <xdr:colOff>101600</xdr:colOff>
      <xdr:row>56</xdr:row>
      <xdr:rowOff>34671</xdr:rowOff>
    </xdr:to>
    <xdr:sp macro="" textlink="">
      <xdr:nvSpPr>
        <xdr:cNvPr id="598" name="楕円 597"/>
        <xdr:cNvSpPr/>
      </xdr:nvSpPr>
      <xdr:spPr>
        <a:xfrm>
          <a:off x="15430500" y="95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51198</xdr:rowOff>
    </xdr:from>
    <xdr:ext cx="534377" cy="259045"/>
    <xdr:sp macro="" textlink="">
      <xdr:nvSpPr>
        <xdr:cNvPr id="599" name="テキスト ボックス 598"/>
        <xdr:cNvSpPr txBox="1"/>
      </xdr:nvSpPr>
      <xdr:spPr>
        <a:xfrm>
          <a:off x="15214111" y="93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157366</xdr:rowOff>
    </xdr:from>
    <xdr:to>
      <xdr:col>76</xdr:col>
      <xdr:colOff>165100</xdr:colOff>
      <xdr:row>54</xdr:row>
      <xdr:rowOff>87516</xdr:rowOff>
    </xdr:to>
    <xdr:sp macro="" textlink="">
      <xdr:nvSpPr>
        <xdr:cNvPr id="600" name="楕円 599"/>
        <xdr:cNvSpPr/>
      </xdr:nvSpPr>
      <xdr:spPr>
        <a:xfrm>
          <a:off x="14541500" y="924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104043</xdr:rowOff>
    </xdr:from>
    <xdr:ext cx="534377" cy="259045"/>
    <xdr:sp macro="" textlink="">
      <xdr:nvSpPr>
        <xdr:cNvPr id="601" name="テキスト ボックス 600"/>
        <xdr:cNvSpPr txBox="1"/>
      </xdr:nvSpPr>
      <xdr:spPr>
        <a:xfrm>
          <a:off x="14325111" y="90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18720</xdr:rowOff>
    </xdr:from>
    <xdr:to>
      <xdr:col>72</xdr:col>
      <xdr:colOff>38100</xdr:colOff>
      <xdr:row>55</xdr:row>
      <xdr:rowOff>120320</xdr:rowOff>
    </xdr:to>
    <xdr:sp macro="" textlink="">
      <xdr:nvSpPr>
        <xdr:cNvPr id="602" name="楕円 601"/>
        <xdr:cNvSpPr/>
      </xdr:nvSpPr>
      <xdr:spPr>
        <a:xfrm>
          <a:off x="13652500" y="94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136847</xdr:rowOff>
    </xdr:from>
    <xdr:ext cx="534377" cy="259045"/>
    <xdr:sp macro="" textlink="">
      <xdr:nvSpPr>
        <xdr:cNvPr id="603" name="テキスト ボックス 602"/>
        <xdr:cNvSpPr txBox="1"/>
      </xdr:nvSpPr>
      <xdr:spPr>
        <a:xfrm>
          <a:off x="13436111" y="92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68193</xdr:rowOff>
    </xdr:from>
    <xdr:to>
      <xdr:col>67</xdr:col>
      <xdr:colOff>101600</xdr:colOff>
      <xdr:row>54</xdr:row>
      <xdr:rowOff>169793</xdr:rowOff>
    </xdr:to>
    <xdr:sp macro="" textlink="">
      <xdr:nvSpPr>
        <xdr:cNvPr id="604" name="楕円 603"/>
        <xdr:cNvSpPr/>
      </xdr:nvSpPr>
      <xdr:spPr>
        <a:xfrm>
          <a:off x="12763500" y="93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14870</xdr:rowOff>
    </xdr:from>
    <xdr:ext cx="534377" cy="259045"/>
    <xdr:sp macro="" textlink="">
      <xdr:nvSpPr>
        <xdr:cNvPr id="605" name="テキスト ボックス 604"/>
        <xdr:cNvSpPr txBox="1"/>
      </xdr:nvSpPr>
      <xdr:spPr>
        <a:xfrm>
          <a:off x="12547111" y="91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74930</xdr:rowOff>
    </xdr:from>
    <xdr:to>
      <xdr:col>76</xdr:col>
      <xdr:colOff>114300</xdr:colOff>
      <xdr:row>79</xdr:row>
      <xdr:rowOff>98879</xdr:rowOff>
    </xdr:to>
    <xdr:cxnSp macro="">
      <xdr:nvCxnSpPr>
        <xdr:cNvPr id="642" name="直線コネクタ 641"/>
        <xdr:cNvCxnSpPr/>
      </xdr:nvCxnSpPr>
      <xdr:spPr>
        <a:xfrm>
          <a:off x="13703300" y="1361948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74930</xdr:rowOff>
    </xdr:from>
    <xdr:to>
      <xdr:col>71</xdr:col>
      <xdr:colOff>177800</xdr:colOff>
      <xdr:row>79</xdr:row>
      <xdr:rowOff>98879</xdr:rowOff>
    </xdr:to>
    <xdr:cxnSp macro="">
      <xdr:nvCxnSpPr>
        <xdr:cNvPr id="645" name="直線コネクタ 644"/>
        <xdr:cNvCxnSpPr/>
      </xdr:nvCxnSpPr>
      <xdr:spPr>
        <a:xfrm flipV="1">
          <a:off x="12814300" y="1361948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24130</xdr:rowOff>
    </xdr:from>
    <xdr:to>
      <xdr:col>72</xdr:col>
      <xdr:colOff>38100</xdr:colOff>
      <xdr:row>79</xdr:row>
      <xdr:rowOff>125730</xdr:rowOff>
    </xdr:to>
    <xdr:sp macro="" textlink="">
      <xdr:nvSpPr>
        <xdr:cNvPr id="661" name="楕円 660"/>
        <xdr:cNvSpPr/>
      </xdr:nvSpPr>
      <xdr:spPr>
        <a:xfrm>
          <a:off x="13652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116857</xdr:rowOff>
    </xdr:from>
    <xdr:ext cx="313932" cy="259045"/>
    <xdr:sp macro="" textlink="">
      <xdr:nvSpPr>
        <xdr:cNvPr id="662" name="テキスト ボックス 661"/>
        <xdr:cNvSpPr txBox="1"/>
      </xdr:nvSpPr>
      <xdr:spPr>
        <a:xfrm>
          <a:off x="13546333" y="13661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150521</xdr:rowOff>
    </xdr:from>
    <xdr:to>
      <xdr:col>85</xdr:col>
      <xdr:colOff>127000</xdr:colOff>
      <xdr:row>96</xdr:row>
      <xdr:rowOff>4865</xdr:rowOff>
    </xdr:to>
    <xdr:cxnSp macro="">
      <xdr:nvCxnSpPr>
        <xdr:cNvPr id="693" name="直線コネクタ 692"/>
        <xdr:cNvCxnSpPr/>
      </xdr:nvCxnSpPr>
      <xdr:spPr>
        <a:xfrm flipV="1">
          <a:off x="15481300" y="16438271"/>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597</xdr:rowOff>
    </xdr:from>
    <xdr:to>
      <xdr:col>81</xdr:col>
      <xdr:colOff>50800</xdr:colOff>
      <xdr:row>96</xdr:row>
      <xdr:rowOff>4865</xdr:rowOff>
    </xdr:to>
    <xdr:cxnSp macro="">
      <xdr:nvCxnSpPr>
        <xdr:cNvPr id="696" name="直線コネクタ 695"/>
        <xdr:cNvCxnSpPr/>
      </xdr:nvCxnSpPr>
      <xdr:spPr>
        <a:xfrm>
          <a:off x="14592300" y="16459797"/>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597</xdr:rowOff>
    </xdr:from>
    <xdr:to>
      <xdr:col>76</xdr:col>
      <xdr:colOff>114300</xdr:colOff>
      <xdr:row>96</xdr:row>
      <xdr:rowOff>58204</xdr:rowOff>
    </xdr:to>
    <xdr:cxnSp macro="">
      <xdr:nvCxnSpPr>
        <xdr:cNvPr id="699" name="直線コネクタ 698"/>
        <xdr:cNvCxnSpPr/>
      </xdr:nvCxnSpPr>
      <xdr:spPr>
        <a:xfrm flipV="1">
          <a:off x="13703300" y="1645979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58204</xdr:rowOff>
    </xdr:from>
    <xdr:to>
      <xdr:col>71</xdr:col>
      <xdr:colOff>177800</xdr:colOff>
      <xdr:row>96</xdr:row>
      <xdr:rowOff>81521</xdr:rowOff>
    </xdr:to>
    <xdr:cxnSp macro="">
      <xdr:nvCxnSpPr>
        <xdr:cNvPr id="702" name="直線コネクタ 701"/>
        <xdr:cNvCxnSpPr/>
      </xdr:nvCxnSpPr>
      <xdr:spPr>
        <a:xfrm flipV="1">
          <a:off x="12814300" y="165174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99721</xdr:rowOff>
    </xdr:from>
    <xdr:to>
      <xdr:col>85</xdr:col>
      <xdr:colOff>177800</xdr:colOff>
      <xdr:row>96</xdr:row>
      <xdr:rowOff>29871</xdr:rowOff>
    </xdr:to>
    <xdr:sp macro="" textlink="">
      <xdr:nvSpPr>
        <xdr:cNvPr id="712" name="楕円 711"/>
        <xdr:cNvSpPr/>
      </xdr:nvSpPr>
      <xdr:spPr>
        <a:xfrm>
          <a:off x="162687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122598</xdr:rowOff>
    </xdr:from>
    <xdr:ext cx="534377" cy="259045"/>
    <xdr:sp macro="" textlink="">
      <xdr:nvSpPr>
        <xdr:cNvPr id="713" name="公債費該当値テキスト"/>
        <xdr:cNvSpPr txBox="1"/>
      </xdr:nvSpPr>
      <xdr:spPr>
        <a:xfrm>
          <a:off x="16370300" y="162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125515</xdr:rowOff>
    </xdr:from>
    <xdr:to>
      <xdr:col>81</xdr:col>
      <xdr:colOff>101600</xdr:colOff>
      <xdr:row>96</xdr:row>
      <xdr:rowOff>55665</xdr:rowOff>
    </xdr:to>
    <xdr:sp macro="" textlink="">
      <xdr:nvSpPr>
        <xdr:cNvPr id="714" name="楕円 713"/>
        <xdr:cNvSpPr/>
      </xdr:nvSpPr>
      <xdr:spPr>
        <a:xfrm>
          <a:off x="15430500" y="164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72192</xdr:rowOff>
    </xdr:from>
    <xdr:ext cx="534377" cy="259045"/>
    <xdr:sp macro="" textlink="">
      <xdr:nvSpPr>
        <xdr:cNvPr id="715" name="テキスト ボックス 714"/>
        <xdr:cNvSpPr txBox="1"/>
      </xdr:nvSpPr>
      <xdr:spPr>
        <a:xfrm>
          <a:off x="15214111" y="161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121247</xdr:rowOff>
    </xdr:from>
    <xdr:to>
      <xdr:col>76</xdr:col>
      <xdr:colOff>165100</xdr:colOff>
      <xdr:row>96</xdr:row>
      <xdr:rowOff>51397</xdr:rowOff>
    </xdr:to>
    <xdr:sp macro="" textlink="">
      <xdr:nvSpPr>
        <xdr:cNvPr id="716" name="楕円 715"/>
        <xdr:cNvSpPr/>
      </xdr:nvSpPr>
      <xdr:spPr>
        <a:xfrm>
          <a:off x="145415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67924</xdr:rowOff>
    </xdr:from>
    <xdr:ext cx="534377" cy="259045"/>
    <xdr:sp macro="" textlink="">
      <xdr:nvSpPr>
        <xdr:cNvPr id="717" name="テキスト ボックス 716"/>
        <xdr:cNvSpPr txBox="1"/>
      </xdr:nvSpPr>
      <xdr:spPr>
        <a:xfrm>
          <a:off x="14325111" y="161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7404</xdr:rowOff>
    </xdr:from>
    <xdr:to>
      <xdr:col>72</xdr:col>
      <xdr:colOff>38100</xdr:colOff>
      <xdr:row>96</xdr:row>
      <xdr:rowOff>109004</xdr:rowOff>
    </xdr:to>
    <xdr:sp macro="" textlink="">
      <xdr:nvSpPr>
        <xdr:cNvPr id="718" name="楕円 717"/>
        <xdr:cNvSpPr/>
      </xdr:nvSpPr>
      <xdr:spPr>
        <a:xfrm>
          <a:off x="13652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100131</xdr:rowOff>
    </xdr:from>
    <xdr:ext cx="534377" cy="259045"/>
    <xdr:sp macro="" textlink="">
      <xdr:nvSpPr>
        <xdr:cNvPr id="719" name="テキスト ボックス 718"/>
        <xdr:cNvSpPr txBox="1"/>
      </xdr:nvSpPr>
      <xdr:spPr>
        <a:xfrm>
          <a:off x="13436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30721</xdr:rowOff>
    </xdr:from>
    <xdr:to>
      <xdr:col>67</xdr:col>
      <xdr:colOff>101600</xdr:colOff>
      <xdr:row>96</xdr:row>
      <xdr:rowOff>132321</xdr:rowOff>
    </xdr:to>
    <xdr:sp macro="" textlink="">
      <xdr:nvSpPr>
        <xdr:cNvPr id="720" name="楕円 719"/>
        <xdr:cNvSpPr/>
      </xdr:nvSpPr>
      <xdr:spPr>
        <a:xfrm>
          <a:off x="12763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123448</xdr:rowOff>
    </xdr:from>
    <xdr:ext cx="534377" cy="259045"/>
    <xdr:sp macro="" textlink="">
      <xdr:nvSpPr>
        <xdr:cNvPr id="721" name="テキスト ボックス 720"/>
        <xdr:cNvSpPr txBox="1"/>
      </xdr:nvSpPr>
      <xdr:spPr>
        <a:xfrm>
          <a:off x="12547111" y="165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109525</xdr:rowOff>
    </xdr:from>
    <xdr:to>
      <xdr:col>116</xdr:col>
      <xdr:colOff>63500</xdr:colOff>
      <xdr:row>38</xdr:row>
      <xdr:rowOff>115925</xdr:rowOff>
    </xdr:to>
    <xdr:cxnSp macro="">
      <xdr:nvCxnSpPr>
        <xdr:cNvPr id="748" name="直線コネクタ 747"/>
        <xdr:cNvCxnSpPr/>
      </xdr:nvCxnSpPr>
      <xdr:spPr>
        <a:xfrm flipV="1">
          <a:off x="21323300" y="6624625"/>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115925</xdr:rowOff>
    </xdr:from>
    <xdr:to>
      <xdr:col>111</xdr:col>
      <xdr:colOff>177800</xdr:colOff>
      <xdr:row>38</xdr:row>
      <xdr:rowOff>118669</xdr:rowOff>
    </xdr:to>
    <xdr:cxnSp macro="">
      <xdr:nvCxnSpPr>
        <xdr:cNvPr id="751" name="直線コネクタ 750"/>
        <xdr:cNvCxnSpPr/>
      </xdr:nvCxnSpPr>
      <xdr:spPr>
        <a:xfrm flipV="1">
          <a:off x="20434300" y="66310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117754</xdr:rowOff>
    </xdr:from>
    <xdr:to>
      <xdr:col>107</xdr:col>
      <xdr:colOff>50800</xdr:colOff>
      <xdr:row>38</xdr:row>
      <xdr:rowOff>118669</xdr:rowOff>
    </xdr:to>
    <xdr:cxnSp macro="">
      <xdr:nvCxnSpPr>
        <xdr:cNvPr id="754" name="直線コネクタ 753"/>
        <xdr:cNvCxnSpPr/>
      </xdr:nvCxnSpPr>
      <xdr:spPr>
        <a:xfrm>
          <a:off x="19545300" y="66328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117754</xdr:rowOff>
    </xdr:from>
    <xdr:to>
      <xdr:col>102</xdr:col>
      <xdr:colOff>114300</xdr:colOff>
      <xdr:row>38</xdr:row>
      <xdr:rowOff>139700</xdr:rowOff>
    </xdr:to>
    <xdr:cxnSp macro="">
      <xdr:nvCxnSpPr>
        <xdr:cNvPr id="757" name="直線コネクタ 756"/>
        <xdr:cNvCxnSpPr/>
      </xdr:nvCxnSpPr>
      <xdr:spPr>
        <a:xfrm flipV="1">
          <a:off x="18656300" y="663285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58725</xdr:rowOff>
    </xdr:from>
    <xdr:to>
      <xdr:col>116</xdr:col>
      <xdr:colOff>114300</xdr:colOff>
      <xdr:row>38</xdr:row>
      <xdr:rowOff>160325</xdr:rowOff>
    </xdr:to>
    <xdr:sp macro="" textlink="">
      <xdr:nvSpPr>
        <xdr:cNvPr id="767" name="楕円 766"/>
        <xdr:cNvSpPr/>
      </xdr:nvSpPr>
      <xdr:spPr>
        <a:xfrm>
          <a:off x="221107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145102</xdr:rowOff>
    </xdr:from>
    <xdr:ext cx="313932" cy="259045"/>
    <xdr:sp macro="" textlink="">
      <xdr:nvSpPr>
        <xdr:cNvPr id="768" name="諸支出金該当値テキスト"/>
        <xdr:cNvSpPr txBox="1"/>
      </xdr:nvSpPr>
      <xdr:spPr>
        <a:xfrm>
          <a:off x="22212300" y="648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65125</xdr:rowOff>
    </xdr:from>
    <xdr:to>
      <xdr:col>112</xdr:col>
      <xdr:colOff>38100</xdr:colOff>
      <xdr:row>38</xdr:row>
      <xdr:rowOff>166725</xdr:rowOff>
    </xdr:to>
    <xdr:sp macro="" textlink="">
      <xdr:nvSpPr>
        <xdr:cNvPr id="769" name="楕円 768"/>
        <xdr:cNvSpPr/>
      </xdr:nvSpPr>
      <xdr:spPr>
        <a:xfrm>
          <a:off x="21272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157852</xdr:rowOff>
    </xdr:from>
    <xdr:ext cx="313932" cy="259045"/>
    <xdr:sp macro="" textlink="">
      <xdr:nvSpPr>
        <xdr:cNvPr id="770" name="テキスト ボックス 769"/>
        <xdr:cNvSpPr txBox="1"/>
      </xdr:nvSpPr>
      <xdr:spPr>
        <a:xfrm>
          <a:off x="21166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67869</xdr:rowOff>
    </xdr:from>
    <xdr:to>
      <xdr:col>107</xdr:col>
      <xdr:colOff>101600</xdr:colOff>
      <xdr:row>38</xdr:row>
      <xdr:rowOff>169469</xdr:rowOff>
    </xdr:to>
    <xdr:sp macro="" textlink="">
      <xdr:nvSpPr>
        <xdr:cNvPr id="771" name="楕円 770"/>
        <xdr:cNvSpPr/>
      </xdr:nvSpPr>
      <xdr:spPr>
        <a:xfrm>
          <a:off x="20383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160596</xdr:rowOff>
    </xdr:from>
    <xdr:ext cx="313932" cy="259045"/>
    <xdr:sp macro="" textlink="">
      <xdr:nvSpPr>
        <xdr:cNvPr id="772" name="テキスト ボックス 771"/>
        <xdr:cNvSpPr txBox="1"/>
      </xdr:nvSpPr>
      <xdr:spPr>
        <a:xfrm>
          <a:off x="20277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66954</xdr:rowOff>
    </xdr:from>
    <xdr:to>
      <xdr:col>102</xdr:col>
      <xdr:colOff>165100</xdr:colOff>
      <xdr:row>38</xdr:row>
      <xdr:rowOff>168554</xdr:rowOff>
    </xdr:to>
    <xdr:sp macro="" textlink="">
      <xdr:nvSpPr>
        <xdr:cNvPr id="773" name="楕円 772"/>
        <xdr:cNvSpPr/>
      </xdr:nvSpPr>
      <xdr:spPr>
        <a:xfrm>
          <a:off x="19494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159681</xdr:rowOff>
    </xdr:from>
    <xdr:ext cx="313932" cy="259045"/>
    <xdr:sp macro="" textlink="">
      <xdr:nvSpPr>
        <xdr:cNvPr id="774" name="テキスト ボックス 773"/>
        <xdr:cNvSpPr txBox="1"/>
      </xdr:nvSpPr>
      <xdr:spPr>
        <a:xfrm>
          <a:off x="19388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住民一人当たりのコストを目的別に分析すると、教育費が類似団体平均より特に高くなっています。これは、小学校の大規模改造や長寿命化改修工事、旧給食センター解体工事を行ったことによるものです。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年度に大幅に増加している総務費及び消防費について、総務費においては特別定額給付金を支給したため、消防費においては消防庁舎の建替工事が本格化したことによるものです。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一方、主に民生費や農林水産業費は類似団体平均より低くなっています。民生費は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社会福祉費や児童福祉費、生活保護費が類似団体平均より低いため、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農林水産業費は第１次産業への従事者が減少していることから、従前から低い水準となっています。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年度決算における一般会計の実質収支額は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百万円で、実質収支額の標準財政規模比は</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％となっています。前年度に比べて黒字額が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百万円減少したことにより、</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ポイントの減となっています。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財政調整基金については、剰余金処分として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億円を積み立てたことにより、令和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年度末時点の基金残高は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令和</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年度における各会計の実質収支はいずれも黒字で、前年度に比べ連結黒字額は</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千万円増加しました。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この増加の主な理由は、一般会計で</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百万円減少した一方、下水道事業会計で</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百万円、介護保険特別会計で</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百万円、ガス事業会計で</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千</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百万円増加したことによるものです。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66492234</v>
      </c>
      <c r="BO4" s="371"/>
      <c r="BP4" s="371"/>
      <c r="BQ4" s="371"/>
      <c r="BR4" s="371"/>
      <c r="BS4" s="371"/>
      <c r="BT4" s="371"/>
      <c r="BU4" s="372"/>
      <c r="BV4" s="370">
        <v>68577450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8.3000000000000007</v>
      </c>
      <c r="CU4" s="377"/>
      <c r="CV4" s="377"/>
      <c r="CW4" s="377"/>
      <c r="CX4" s="377"/>
      <c r="CY4" s="377"/>
      <c r="CZ4" s="377"/>
      <c r="DA4" s="378"/>
      <c r="DB4" s="376">
        <v>10</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63208375</v>
      </c>
      <c r="BO5" s="408"/>
      <c r="BP5" s="408"/>
      <c r="BQ5" s="408"/>
      <c r="BR5" s="408"/>
      <c r="BS5" s="408"/>
      <c r="BT5" s="408"/>
      <c r="BU5" s="409"/>
      <c r="BV5" s="407">
        <v>64711330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97.6</v>
      </c>
      <c r="CU5" s="405"/>
      <c r="CV5" s="405"/>
      <c r="CW5" s="405"/>
      <c r="CX5" s="405"/>
      <c r="CY5" s="405"/>
      <c r="CZ5" s="405"/>
      <c r="DA5" s="406"/>
      <c r="DB5" s="404">
        <v>89.8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3283859</v>
      </c>
      <c r="BO6" s="408"/>
      <c r="BP6" s="408"/>
      <c r="BQ6" s="408"/>
      <c r="BR6" s="408"/>
      <c r="BS6" s="408"/>
      <c r="BT6" s="408"/>
      <c r="BU6" s="409"/>
      <c r="BV6" s="407">
        <v>3866120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99.2</v>
      </c>
      <c r="CU6" s="445"/>
      <c r="CV6" s="445"/>
      <c r="CW6" s="445"/>
      <c r="CX6" s="445"/>
      <c r="CY6" s="445"/>
      <c r="CZ6" s="445"/>
      <c r="DA6" s="446"/>
      <c r="DB6" s="444">
        <v>97.7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341175</v>
      </c>
      <c r="BO7" s="408"/>
      <c r="BP7" s="408"/>
      <c r="BQ7" s="408"/>
      <c r="BR7" s="408"/>
      <c r="BS7" s="408"/>
      <c r="BT7" s="408"/>
      <c r="BU7" s="409"/>
      <c r="BV7" s="407">
        <v>281449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35340586</v>
      </c>
      <c r="CU7" s="408"/>
      <c r="CV7" s="408"/>
      <c r="CW7" s="408"/>
      <c r="CX7" s="408"/>
      <c r="CY7" s="408"/>
      <c r="CZ7" s="408"/>
      <c r="DA7" s="409"/>
      <c r="DB7" s="407">
        <v>35680496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2942684</v>
      </c>
      <c r="BO8" s="408"/>
      <c r="BP8" s="408"/>
      <c r="BQ8" s="408"/>
      <c r="BR8" s="408"/>
      <c r="BS8" s="408"/>
      <c r="BT8" s="408"/>
      <c r="BU8" s="409"/>
      <c r="BV8" s="407">
        <v>3584671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0.91</v>
      </c>
      <c r="CU8" s="448"/>
      <c r="CV8" s="448"/>
      <c r="CW8" s="448"/>
      <c r="CX8" s="448"/>
      <c r="CY8" s="448"/>
      <c r="CZ8" s="448"/>
      <c r="DA8" s="449"/>
      <c r="DB8" s="447">
        <v>0.92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176197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-641987</v>
      </c>
      <c r="BO9" s="408"/>
      <c r="BP9" s="408"/>
      <c r="BQ9" s="408"/>
      <c r="BR9" s="408"/>
      <c r="BS9" s="408"/>
      <c r="BT9" s="408"/>
      <c r="BU9" s="409"/>
      <c r="BV9" s="407">
        <v>1371710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11.4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167909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1227</v>
      </c>
      <c r="BO10" s="408"/>
      <c r="BP10" s="408"/>
      <c r="BQ10" s="408"/>
      <c r="BR10" s="408"/>
      <c r="BS10" s="408"/>
      <c r="BT10" s="408"/>
      <c r="BU10" s="409"/>
      <c r="BV10" s="407">
        <v>1988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174812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2300000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170169</v>
      </c>
      <c r="S13" s="492"/>
      <c r="T13" s="492"/>
      <c r="U13" s="492"/>
      <c r="V13" s="493"/>
      <c r="W13" s="423" t="s">
        <v>140</v>
      </c>
      <c r="X13" s="424"/>
      <c r="Y13" s="424"/>
      <c r="Z13" s="424"/>
      <c r="AA13" s="424"/>
      <c r="AB13" s="414"/>
      <c r="AC13" s="458">
        <v>319</v>
      </c>
      <c r="AD13" s="459"/>
      <c r="AE13" s="459"/>
      <c r="AF13" s="459"/>
      <c r="AG13" s="501"/>
      <c r="AH13" s="458">
        <v>306</v>
      </c>
      <c r="AI13" s="459"/>
      <c r="AJ13" s="459"/>
      <c r="AK13" s="459"/>
      <c r="AL13" s="460"/>
      <c r="AM13" s="436" t="s">
        <v>141</v>
      </c>
      <c r="AN13" s="437"/>
      <c r="AO13" s="437"/>
      <c r="AP13" s="437"/>
      <c r="AQ13" s="437"/>
      <c r="AR13" s="437"/>
      <c r="AS13" s="437"/>
      <c r="AT13" s="438"/>
      <c r="AU13" s="439" t="s">
        <v>107</v>
      </c>
      <c r="AV13" s="440"/>
      <c r="AW13" s="440"/>
      <c r="AX13" s="440"/>
      <c r="AY13" s="441" t="s">
        <v>142</v>
      </c>
      <c r="AZ13" s="442"/>
      <c r="BA13" s="442"/>
      <c r="BB13" s="442"/>
      <c r="BC13" s="442"/>
      <c r="BD13" s="442"/>
      <c r="BE13" s="442"/>
      <c r="BF13" s="442"/>
      <c r="BG13" s="442"/>
      <c r="BH13" s="442"/>
      <c r="BI13" s="442"/>
      <c r="BJ13" s="442"/>
      <c r="BK13" s="442"/>
      <c r="BL13" s="442"/>
      <c r="BM13" s="443"/>
      <c r="BN13" s="407">
        <v>-2940760</v>
      </c>
      <c r="BO13" s="408"/>
      <c r="BP13" s="408"/>
      <c r="BQ13" s="408"/>
      <c r="BR13" s="408"/>
      <c r="BS13" s="408"/>
      <c r="BT13" s="408"/>
      <c r="BU13" s="409"/>
      <c r="BV13" s="407">
        <v>1373698</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7.7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175372</v>
      </c>
      <c r="S14" s="492"/>
      <c r="T14" s="492"/>
      <c r="U14" s="492"/>
      <c r="V14" s="493"/>
      <c r="W14" s="397"/>
      <c r="X14" s="398"/>
      <c r="Y14" s="398"/>
      <c r="Z14" s="398"/>
      <c r="AA14" s="398"/>
      <c r="AB14" s="387"/>
      <c r="AC14" s="494">
        <v>0.4</v>
      </c>
      <c r="AD14" s="495"/>
      <c r="AE14" s="495"/>
      <c r="AF14" s="495"/>
      <c r="AG14" s="496"/>
      <c r="AH14" s="494">
        <v>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24.2</v>
      </c>
      <c r="CU14" s="506"/>
      <c r="CV14" s="506"/>
      <c r="CW14" s="506"/>
      <c r="CX14" s="506"/>
      <c r="CY14" s="506"/>
      <c r="CZ14" s="506"/>
      <c r="DA14" s="507"/>
      <c r="DB14" s="505">
        <v>26.9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170969</v>
      </c>
      <c r="S15" s="492"/>
      <c r="T15" s="492"/>
      <c r="U15" s="492"/>
      <c r="V15" s="493"/>
      <c r="W15" s="423" t="s">
        <v>146</v>
      </c>
      <c r="X15" s="424"/>
      <c r="Y15" s="424"/>
      <c r="Z15" s="424"/>
      <c r="AA15" s="424"/>
      <c r="AB15" s="414"/>
      <c r="AC15" s="458">
        <v>14025</v>
      </c>
      <c r="AD15" s="459"/>
      <c r="AE15" s="459"/>
      <c r="AF15" s="459"/>
      <c r="AG15" s="501"/>
      <c r="AH15" s="458">
        <v>13664</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24909944</v>
      </c>
      <c r="BO15" s="371"/>
      <c r="BP15" s="371"/>
      <c r="BQ15" s="371"/>
      <c r="BR15" s="371"/>
      <c r="BS15" s="371"/>
      <c r="BT15" s="371"/>
      <c r="BU15" s="372"/>
      <c r="BV15" s="370">
        <v>23252568</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17.5</v>
      </c>
      <c r="AD16" s="495"/>
      <c r="AE16" s="495"/>
      <c r="AF16" s="495"/>
      <c r="AG16" s="496"/>
      <c r="AH16" s="494">
        <v>18.3</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27679445</v>
      </c>
      <c r="BO16" s="408"/>
      <c r="BP16" s="408"/>
      <c r="BQ16" s="408"/>
      <c r="BR16" s="408"/>
      <c r="BS16" s="408"/>
      <c r="BT16" s="408"/>
      <c r="BU16" s="409"/>
      <c r="BV16" s="407">
        <v>26436576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65758</v>
      </c>
      <c r="AD17" s="459"/>
      <c r="AE17" s="459"/>
      <c r="AF17" s="459"/>
      <c r="AG17" s="501"/>
      <c r="AH17" s="458">
        <v>60769</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31964372</v>
      </c>
      <c r="BO17" s="408"/>
      <c r="BP17" s="408"/>
      <c r="BQ17" s="408"/>
      <c r="BR17" s="408"/>
      <c r="BS17" s="408"/>
      <c r="BT17" s="408"/>
      <c r="BU17" s="409"/>
      <c r="BV17" s="407">
        <v>29787268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20.97</v>
      </c>
      <c r="M18" s="531"/>
      <c r="N18" s="531"/>
      <c r="O18" s="531"/>
      <c r="P18" s="531"/>
      <c r="Q18" s="531"/>
      <c r="R18" s="532"/>
      <c r="S18" s="532"/>
      <c r="T18" s="532"/>
      <c r="U18" s="532"/>
      <c r="V18" s="533"/>
      <c r="W18" s="425"/>
      <c r="X18" s="426"/>
      <c r="Y18" s="426"/>
      <c r="Z18" s="426"/>
      <c r="AA18" s="426"/>
      <c r="AB18" s="417"/>
      <c r="AC18" s="534">
        <v>82.1</v>
      </c>
      <c r="AD18" s="535"/>
      <c r="AE18" s="535"/>
      <c r="AF18" s="535"/>
      <c r="AG18" s="536"/>
      <c r="AH18" s="534">
        <v>81.3</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35395887</v>
      </c>
      <c r="BO18" s="408"/>
      <c r="BP18" s="408"/>
      <c r="BQ18" s="408"/>
      <c r="BR18" s="408"/>
      <c r="BS18" s="408"/>
      <c r="BT18" s="408"/>
      <c r="BU18" s="409"/>
      <c r="BV18" s="407">
        <v>34158296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8402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44438171</v>
      </c>
      <c r="BO19" s="408"/>
      <c r="BP19" s="408"/>
      <c r="BQ19" s="408"/>
      <c r="BR19" s="408"/>
      <c r="BS19" s="408"/>
      <c r="BT19" s="408"/>
      <c r="BU19" s="409"/>
      <c r="BV19" s="407">
        <v>44439397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79423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49636392</v>
      </c>
      <c r="BO22" s="371"/>
      <c r="BP22" s="371"/>
      <c r="BQ22" s="371"/>
      <c r="BR22" s="371"/>
      <c r="BS22" s="371"/>
      <c r="BT22" s="371"/>
      <c r="BU22" s="372"/>
      <c r="BV22" s="370">
        <v>52265323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38082898</v>
      </c>
      <c r="BO23" s="408"/>
      <c r="BP23" s="408"/>
      <c r="BQ23" s="408"/>
      <c r="BR23" s="408"/>
      <c r="BS23" s="408"/>
      <c r="BT23" s="408"/>
      <c r="BU23" s="409"/>
      <c r="BV23" s="407">
        <v>39411071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9500</v>
      </c>
      <c r="R24" s="459"/>
      <c r="S24" s="459"/>
      <c r="T24" s="459"/>
      <c r="U24" s="459"/>
      <c r="V24" s="501"/>
      <c r="W24" s="553"/>
      <c r="X24" s="554"/>
      <c r="Y24" s="555"/>
      <c r="Z24" s="457" t="s">
        <v>171</v>
      </c>
      <c r="AA24" s="437"/>
      <c r="AB24" s="437"/>
      <c r="AC24" s="437"/>
      <c r="AD24" s="437"/>
      <c r="AE24" s="437"/>
      <c r="AF24" s="437"/>
      <c r="AG24" s="438"/>
      <c r="AH24" s="458">
        <v>1047</v>
      </c>
      <c r="AI24" s="459"/>
      <c r="AJ24" s="459"/>
      <c r="AK24" s="459"/>
      <c r="AL24" s="501"/>
      <c r="AM24" s="458">
        <v>3281298</v>
      </c>
      <c r="AN24" s="459"/>
      <c r="AO24" s="459"/>
      <c r="AP24" s="459"/>
      <c r="AQ24" s="459"/>
      <c r="AR24" s="501"/>
      <c r="AS24" s="458">
        <v>3134</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27450594</v>
      </c>
      <c r="BO24" s="408"/>
      <c r="BP24" s="408"/>
      <c r="BQ24" s="408"/>
      <c r="BR24" s="408"/>
      <c r="BS24" s="408"/>
      <c r="BT24" s="408"/>
      <c r="BU24" s="409"/>
      <c r="BV24" s="407">
        <v>28808121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8100</v>
      </c>
      <c r="R25" s="459"/>
      <c r="S25" s="459"/>
      <c r="T25" s="459"/>
      <c r="U25" s="459"/>
      <c r="V25" s="501"/>
      <c r="W25" s="553"/>
      <c r="X25" s="554"/>
      <c r="Y25" s="555"/>
      <c r="Z25" s="457" t="s">
        <v>174</v>
      </c>
      <c r="AA25" s="437"/>
      <c r="AB25" s="437"/>
      <c r="AC25" s="437"/>
      <c r="AD25" s="437"/>
      <c r="AE25" s="437"/>
      <c r="AF25" s="437"/>
      <c r="AG25" s="438"/>
      <c r="AH25" s="458">
        <v>208</v>
      </c>
      <c r="AI25" s="459"/>
      <c r="AJ25" s="459"/>
      <c r="AK25" s="459"/>
      <c r="AL25" s="501"/>
      <c r="AM25" s="458">
        <v>623584</v>
      </c>
      <c r="AN25" s="459"/>
      <c r="AO25" s="459"/>
      <c r="AP25" s="459"/>
      <c r="AQ25" s="459"/>
      <c r="AR25" s="501"/>
      <c r="AS25" s="458">
        <v>2998</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15778710</v>
      </c>
      <c r="BO25" s="371"/>
      <c r="BP25" s="371"/>
      <c r="BQ25" s="371"/>
      <c r="BR25" s="371"/>
      <c r="BS25" s="371"/>
      <c r="BT25" s="371"/>
      <c r="BU25" s="372"/>
      <c r="BV25" s="370">
        <v>16455730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7300</v>
      </c>
      <c r="R26" s="459"/>
      <c r="S26" s="459"/>
      <c r="T26" s="459"/>
      <c r="U26" s="459"/>
      <c r="V26" s="501"/>
      <c r="W26" s="553"/>
      <c r="X26" s="554"/>
      <c r="Y26" s="555"/>
      <c r="Z26" s="457" t="s">
        <v>177</v>
      </c>
      <c r="AA26" s="559"/>
      <c r="AB26" s="559"/>
      <c r="AC26" s="559"/>
      <c r="AD26" s="559"/>
      <c r="AE26" s="559"/>
      <c r="AF26" s="559"/>
      <c r="AG26" s="560"/>
      <c r="AH26" s="458">
        <v>53</v>
      </c>
      <c r="AI26" s="459"/>
      <c r="AJ26" s="459"/>
      <c r="AK26" s="459"/>
      <c r="AL26" s="501"/>
      <c r="AM26" s="458">
        <v>185924</v>
      </c>
      <c r="AN26" s="459"/>
      <c r="AO26" s="459"/>
      <c r="AP26" s="459"/>
      <c r="AQ26" s="459"/>
      <c r="AR26" s="501"/>
      <c r="AS26" s="458">
        <v>3508</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v>160000</v>
      </c>
      <c r="BO26" s="408"/>
      <c r="BP26" s="408"/>
      <c r="BQ26" s="408"/>
      <c r="BR26" s="408"/>
      <c r="BS26" s="408"/>
      <c r="BT26" s="408"/>
      <c r="BU26" s="409"/>
      <c r="BV26" s="407">
        <v>140000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5400</v>
      </c>
      <c r="R27" s="459"/>
      <c r="S27" s="459"/>
      <c r="T27" s="459"/>
      <c r="U27" s="459"/>
      <c r="V27" s="501"/>
      <c r="W27" s="553"/>
      <c r="X27" s="554"/>
      <c r="Y27" s="555"/>
      <c r="Z27" s="457" t="s">
        <v>180</v>
      </c>
      <c r="AA27" s="437"/>
      <c r="AB27" s="437"/>
      <c r="AC27" s="437"/>
      <c r="AD27" s="437"/>
      <c r="AE27" s="437"/>
      <c r="AF27" s="437"/>
      <c r="AG27" s="438"/>
      <c r="AH27" s="458">
        <v>228</v>
      </c>
      <c r="AI27" s="459"/>
      <c r="AJ27" s="459"/>
      <c r="AK27" s="459"/>
      <c r="AL27" s="501"/>
      <c r="AM27" s="458">
        <v>739587</v>
      </c>
      <c r="AN27" s="459"/>
      <c r="AO27" s="459"/>
      <c r="AP27" s="459"/>
      <c r="AQ27" s="459"/>
      <c r="AR27" s="501"/>
      <c r="AS27" s="458">
        <v>3244</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t="s">
        <v>182</v>
      </c>
      <c r="BO27" s="527"/>
      <c r="BP27" s="527"/>
      <c r="BQ27" s="527"/>
      <c r="BR27" s="527"/>
      <c r="BS27" s="527"/>
      <c r="BT27" s="527"/>
      <c r="BU27" s="528"/>
      <c r="BV27" s="526" t="s">
        <v>182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5000</v>
      </c>
      <c r="R28" s="459"/>
      <c r="S28" s="459"/>
      <c r="T28" s="459"/>
      <c r="U28" s="459"/>
      <c r="V28" s="501"/>
      <c r="W28" s="553"/>
      <c r="X28" s="554"/>
      <c r="Y28" s="555"/>
      <c r="Z28" s="457" t="s">
        <v>184</v>
      </c>
      <c r="AA28" s="437"/>
      <c r="AB28" s="437"/>
      <c r="AC28" s="437"/>
      <c r="AD28" s="437"/>
      <c r="AE28" s="437"/>
      <c r="AF28" s="437"/>
      <c r="AG28" s="438"/>
      <c r="AH28" s="458">
        <v>4</v>
      </c>
      <c r="AI28" s="459"/>
      <c r="AJ28" s="459"/>
      <c r="AK28" s="459"/>
      <c r="AL28" s="501"/>
      <c r="AM28" s="458">
        <v>11792</v>
      </c>
      <c r="AN28" s="459"/>
      <c r="AO28" s="459"/>
      <c r="AP28" s="459"/>
      <c r="AQ28" s="459"/>
      <c r="AR28" s="501"/>
      <c r="AS28" s="458">
        <v>2948</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4377774</v>
      </c>
      <c r="BO28" s="371"/>
      <c r="BP28" s="371"/>
      <c r="BQ28" s="371"/>
      <c r="BR28" s="371"/>
      <c r="BS28" s="371"/>
      <c r="BT28" s="371"/>
      <c r="BU28" s="372"/>
      <c r="BV28" s="370">
        <v>4676548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28</v>
      </c>
      <c r="M29" s="459"/>
      <c r="N29" s="459"/>
      <c r="O29" s="459"/>
      <c r="P29" s="501"/>
      <c r="Q29" s="458">
        <v>4800</v>
      </c>
      <c r="R29" s="459"/>
      <c r="S29" s="459"/>
      <c r="T29" s="459"/>
      <c r="U29" s="459"/>
      <c r="V29" s="501"/>
      <c r="W29" s="556"/>
      <c r="X29" s="557"/>
      <c r="Y29" s="558"/>
      <c r="Z29" s="457" t="s">
        <v>187</v>
      </c>
      <c r="AA29" s="437"/>
      <c r="AB29" s="437"/>
      <c r="AC29" s="437"/>
      <c r="AD29" s="437"/>
      <c r="AE29" s="437"/>
      <c r="AF29" s="437"/>
      <c r="AG29" s="438"/>
      <c r="AH29" s="458">
        <v>1279</v>
      </c>
      <c r="AI29" s="459"/>
      <c r="AJ29" s="459"/>
      <c r="AK29" s="459"/>
      <c r="AL29" s="501"/>
      <c r="AM29" s="458">
        <v>4032677</v>
      </c>
      <c r="AN29" s="459"/>
      <c r="AO29" s="459"/>
      <c r="AP29" s="459"/>
      <c r="AQ29" s="459"/>
      <c r="AR29" s="501"/>
      <c r="AS29" s="458">
        <v>3153</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4672706</v>
      </c>
      <c r="BO29" s="408"/>
      <c r="BP29" s="408"/>
      <c r="BQ29" s="408"/>
      <c r="BR29" s="408"/>
      <c r="BS29" s="408"/>
      <c r="BT29" s="408"/>
      <c r="BU29" s="409"/>
      <c r="BV29" s="407">
        <v>4726305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101.2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6174627</v>
      </c>
      <c r="BO30" s="527"/>
      <c r="BP30" s="527"/>
      <c r="BQ30" s="527"/>
      <c r="BR30" s="527"/>
      <c r="BS30" s="527"/>
      <c r="BT30" s="527"/>
      <c r="BU30" s="528"/>
      <c r="BV30" s="526">
        <v>6180611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ガス事業会計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習志野市開発公社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習志野文化ホール</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習志野市スポーツ振興協会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千葉県後期高齢者医療広域連合（一般会計）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千葉県後期高齢者医療広域連合（後期高齢者医療特別会計）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四市複合事務組合（一般会計）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千葉県競馬組合（一般会計）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北千葉広域水道企業団（水道用水供給事業会計）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0voHnatF63dAzu0PMRi9Z/ry6MTnCEZA3JXMoM81uZSZ3kbb3fPizZMRaShD1HPErwdmUgYMNXwPCh8mi5/FFw==" saltValue="qOjWc+61BHU7Eznmh6Fh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0" t="s">
        <v>563</v>
      </c>
      <c r="D34" s="1150"/>
      <c r="E34" s="1151"/>
      <c r="F34" s="32">
        <v>18.57</v>
      </c>
      <c r="G34" s="33">
        <v>19.36</v>
      </c>
      <c r="H34" s="33">
        <v>20.3</v>
      </c>
      <c r="I34" s="33">
        <v>19.760000000000002</v>
      </c>
      <c r="J34" s="34">
        <v>20.59</v>
      </c>
      <c r="K34" s="22"/>
      <c r="L34" s="22"/>
      <c r="M34" s="22"/>
      <c r="N34" s="22"/>
      <c r="O34" s="22"/>
      <c r="P34" s="22"/>
    </row>
    <row r="35" spans="1:16" ht="39" customHeight="1" x14ac:dyDescent="0.15">
      <c r="A35" s="22"/>
      <c r="B35" s="35"/>
      <c r="C35" s="1144" t="s">
        <v>564</v>
      </c>
      <c r="D35" s="1145"/>
      <c r="E35" s="1146"/>
      <c r="F35" s="36">
        <v>14.89</v>
      </c>
      <c r="G35" s="37">
        <v>10.93</v>
      </c>
      <c r="H35" s="37">
        <v>9.99</v>
      </c>
      <c r="I35" s="37">
        <v>8.84</v>
      </c>
      <c r="J35" s="38">
        <v>9.07</v>
      </c>
      <c r="K35" s="22"/>
      <c r="L35" s="22"/>
      <c r="M35" s="22"/>
      <c r="N35" s="22"/>
      <c r="O35" s="22"/>
      <c r="P35" s="22"/>
    </row>
    <row r="36" spans="1:16" ht="39" customHeight="1" x14ac:dyDescent="0.15">
      <c r="A36" s="22"/>
      <c r="B36" s="35"/>
      <c r="C36" s="1144" t="s">
        <v>565</v>
      </c>
      <c r="D36" s="1145"/>
      <c r="E36" s="1146"/>
      <c r="F36" s="36">
        <v>6.66</v>
      </c>
      <c r="G36" s="37">
        <v>5.31</v>
      </c>
      <c r="H36" s="37">
        <v>6.58</v>
      </c>
      <c r="I36" s="37">
        <v>10.039999999999999</v>
      </c>
      <c r="J36" s="38">
        <v>8.32</v>
      </c>
      <c r="K36" s="22"/>
      <c r="L36" s="22"/>
      <c r="M36" s="22"/>
      <c r="N36" s="22"/>
      <c r="O36" s="22"/>
      <c r="P36" s="22"/>
    </row>
    <row r="37" spans="1:16" ht="39" customHeight="1" x14ac:dyDescent="0.15">
      <c r="A37" s="22"/>
      <c r="B37" s="35"/>
      <c r="C37" s="1144" t="s">
        <v>566</v>
      </c>
      <c r="D37" s="1145"/>
      <c r="E37" s="1146"/>
      <c r="F37" s="36" t="s">
        <v>567</v>
      </c>
      <c r="G37" s="37">
        <v>0.14000000000000001</v>
      </c>
      <c r="H37" s="37">
        <v>2.17</v>
      </c>
      <c r="I37" s="37">
        <v>3.65</v>
      </c>
      <c r="J37" s="38">
        <v>5.54</v>
      </c>
      <c r="K37" s="22"/>
      <c r="L37" s="22"/>
      <c r="M37" s="22"/>
      <c r="N37" s="22"/>
      <c r="O37" s="22"/>
      <c r="P37" s="22"/>
    </row>
    <row r="38" spans="1:16" ht="39" customHeight="1" x14ac:dyDescent="0.15">
      <c r="A38" s="22"/>
      <c r="B38" s="35"/>
      <c r="C38" s="1144" t="s">
        <v>568</v>
      </c>
      <c r="D38" s="1145"/>
      <c r="E38" s="1146"/>
      <c r="F38" s="36">
        <v>0.83</v>
      </c>
      <c r="G38" s="37">
        <v>0.78</v>
      </c>
      <c r="H38" s="37">
        <v>0.82</v>
      </c>
      <c r="I38" s="37">
        <v>0.18</v>
      </c>
      <c r="J38" s="38">
        <v>0.87</v>
      </c>
      <c r="K38" s="22"/>
      <c r="L38" s="22"/>
      <c r="M38" s="22"/>
      <c r="N38" s="22"/>
      <c r="O38" s="22"/>
      <c r="P38" s="22"/>
    </row>
    <row r="39" spans="1:16" ht="39" customHeight="1" x14ac:dyDescent="0.15">
      <c r="A39" s="22"/>
      <c r="B39" s="35"/>
      <c r="C39" s="1144" t="s">
        <v>569</v>
      </c>
      <c r="D39" s="1145"/>
      <c r="E39" s="1146"/>
      <c r="F39" s="36">
        <v>0.55000000000000004</v>
      </c>
      <c r="G39" s="37">
        <v>0.44</v>
      </c>
      <c r="H39" s="37">
        <v>0.76</v>
      </c>
      <c r="I39" s="37">
        <v>0.82</v>
      </c>
      <c r="J39" s="38">
        <v>0.87</v>
      </c>
      <c r="K39" s="22"/>
      <c r="L39" s="22"/>
      <c r="M39" s="22"/>
      <c r="N39" s="22"/>
      <c r="O39" s="22"/>
      <c r="P39" s="22"/>
    </row>
    <row r="40" spans="1:16" ht="39" customHeight="1" x14ac:dyDescent="0.15">
      <c r="A40" s="22"/>
      <c r="B40" s="35"/>
      <c r="C40" s="1144" t="s">
        <v>570</v>
      </c>
      <c r="D40" s="1145"/>
      <c r="E40" s="1146"/>
      <c r="F40" s="36">
        <v>0</v>
      </c>
      <c r="G40" s="37">
        <v>0</v>
      </c>
      <c r="H40" s="37">
        <v>0.01</v>
      </c>
      <c r="I40" s="37">
        <v>0</v>
      </c>
      <c r="J40" s="38">
        <v>0.01</v>
      </c>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571</v>
      </c>
      <c r="D42" s="1145"/>
      <c r="E42" s="1146"/>
      <c r="F42" s="36" t="s">
        <v>513</v>
      </c>
      <c r="G42" s="37" t="s">
        <v>513</v>
      </c>
      <c r="H42" s="37" t="s">
        <v>513</v>
      </c>
      <c r="I42" s="37" t="s">
        <v>513</v>
      </c>
      <c r="J42" s="38" t="s">
        <v>513</v>
      </c>
      <c r="K42" s="22"/>
      <c r="L42" s="22"/>
      <c r="M42" s="22"/>
      <c r="N42" s="22"/>
      <c r="O42" s="22"/>
      <c r="P42" s="22"/>
    </row>
    <row r="43" spans="1:16" ht="39" customHeight="1" thickBot="1" x14ac:dyDescent="0.2">
      <c r="A43" s="22"/>
      <c r="B43" s="40"/>
      <c r="C43" s="1147" t="s">
        <v>572</v>
      </c>
      <c r="D43" s="1148"/>
      <c r="E43" s="1149"/>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jUjR92NwE8ZFlnlP8T1xc3WeX8U/BUIDTqo8PagUpE8cTphRoarOuqztXI+ItGma81/BQXNAwlOxT6EZoMFw==" saltValue="vu5GvxYbyCOQ1w3nxzme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4037</v>
      </c>
      <c r="L45" s="60">
        <v>4254</v>
      </c>
      <c r="M45" s="60">
        <v>4679</v>
      </c>
      <c r="N45" s="60">
        <v>4708</v>
      </c>
      <c r="O45" s="61">
        <v>4989</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513</v>
      </c>
      <c r="L46" s="64" t="s">
        <v>513</v>
      </c>
      <c r="M46" s="64" t="s">
        <v>513</v>
      </c>
      <c r="N46" s="64">
        <v>1</v>
      </c>
      <c r="O46" s="65">
        <v>11</v>
      </c>
      <c r="P46" s="48"/>
      <c r="Q46" s="48"/>
      <c r="R46" s="48"/>
      <c r="S46" s="48"/>
      <c r="T46" s="48"/>
      <c r="U46" s="48"/>
    </row>
    <row r="47" spans="1:21" ht="30.75" customHeight="1" x14ac:dyDescent="0.15">
      <c r="A47" s="48"/>
      <c r="B47" s="1154"/>
      <c r="C47" s="1155"/>
      <c r="D47" s="62"/>
      <c r="E47" s="1160" t="s">
        <v>14</v>
      </c>
      <c r="F47" s="1160"/>
      <c r="G47" s="1160"/>
      <c r="H47" s="1160"/>
      <c r="I47" s="1160"/>
      <c r="J47" s="1161"/>
      <c r="K47" s="63">
        <v>110</v>
      </c>
      <c r="L47" s="64">
        <v>116</v>
      </c>
      <c r="M47" s="64">
        <v>122</v>
      </c>
      <c r="N47" s="64">
        <v>122</v>
      </c>
      <c r="O47" s="65">
        <v>122</v>
      </c>
      <c r="P47" s="48"/>
      <c r="Q47" s="48"/>
      <c r="R47" s="48"/>
      <c r="S47" s="48"/>
      <c r="T47" s="48"/>
      <c r="U47" s="48"/>
    </row>
    <row r="48" spans="1:21" ht="30.75" customHeight="1" x14ac:dyDescent="0.15">
      <c r="A48" s="48"/>
      <c r="B48" s="1154"/>
      <c r="C48" s="1155"/>
      <c r="D48" s="62"/>
      <c r="E48" s="1160" t="s">
        <v>15</v>
      </c>
      <c r="F48" s="1160"/>
      <c r="G48" s="1160"/>
      <c r="H48" s="1160"/>
      <c r="I48" s="1160"/>
      <c r="J48" s="1161"/>
      <c r="K48" s="63">
        <v>1042</v>
      </c>
      <c r="L48" s="64">
        <v>953</v>
      </c>
      <c r="M48" s="64">
        <v>853</v>
      </c>
      <c r="N48" s="64">
        <v>770</v>
      </c>
      <c r="O48" s="65">
        <v>727</v>
      </c>
      <c r="P48" s="48"/>
      <c r="Q48" s="48"/>
      <c r="R48" s="48"/>
      <c r="S48" s="48"/>
      <c r="T48" s="48"/>
      <c r="U48" s="48"/>
    </row>
    <row r="49" spans="1:21" ht="30.75" customHeight="1" x14ac:dyDescent="0.15">
      <c r="A49" s="48"/>
      <c r="B49" s="1154"/>
      <c r="C49" s="1155"/>
      <c r="D49" s="62"/>
      <c r="E49" s="1160" t="s">
        <v>16</v>
      </c>
      <c r="F49" s="1160"/>
      <c r="G49" s="1160"/>
      <c r="H49" s="1160"/>
      <c r="I49" s="1160"/>
      <c r="J49" s="1161"/>
      <c r="K49" s="63">
        <v>19</v>
      </c>
      <c r="L49" s="64">
        <v>19</v>
      </c>
      <c r="M49" s="64">
        <v>45</v>
      </c>
      <c r="N49" s="64">
        <v>75</v>
      </c>
      <c r="O49" s="65">
        <v>105</v>
      </c>
      <c r="P49" s="48"/>
      <c r="Q49" s="48"/>
      <c r="R49" s="48"/>
      <c r="S49" s="48"/>
      <c r="T49" s="48"/>
      <c r="U49" s="48"/>
    </row>
    <row r="50" spans="1:21" ht="30.75" customHeight="1" x14ac:dyDescent="0.15">
      <c r="A50" s="48"/>
      <c r="B50" s="1154"/>
      <c r="C50" s="1155"/>
      <c r="D50" s="62"/>
      <c r="E50" s="1160" t="s">
        <v>17</v>
      </c>
      <c r="F50" s="1160"/>
      <c r="G50" s="1160"/>
      <c r="H50" s="1160"/>
      <c r="I50" s="1160"/>
      <c r="J50" s="1161"/>
      <c r="K50" s="63">
        <v>1691</v>
      </c>
      <c r="L50" s="64">
        <v>2850</v>
      </c>
      <c r="M50" s="64">
        <v>1034</v>
      </c>
      <c r="N50" s="64">
        <v>855</v>
      </c>
      <c r="O50" s="65">
        <v>932</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513</v>
      </c>
      <c r="L51" s="64" t="s">
        <v>513</v>
      </c>
      <c r="M51" s="64" t="s">
        <v>513</v>
      </c>
      <c r="N51" s="64" t="s">
        <v>513</v>
      </c>
      <c r="O51" s="65" t="s">
        <v>513</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4972</v>
      </c>
      <c r="L52" s="64">
        <v>5123</v>
      </c>
      <c r="M52" s="64">
        <v>4669</v>
      </c>
      <c r="N52" s="64">
        <v>4628</v>
      </c>
      <c r="O52" s="65">
        <v>4346</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1927</v>
      </c>
      <c r="L53" s="69">
        <v>3069</v>
      </c>
      <c r="M53" s="69">
        <v>2064</v>
      </c>
      <c r="N53" s="69">
        <v>1903</v>
      </c>
      <c r="O53" s="70">
        <v>2540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8" t="s">
        <v>26</v>
      </c>
      <c r="C58" s="1169"/>
      <c r="D58" s="1174" t="s">
        <v>27</v>
      </c>
      <c r="E58" s="1175"/>
      <c r="F58" s="1175"/>
      <c r="G58" s="1175"/>
      <c r="H58" s="1175"/>
      <c r="I58" s="1175"/>
      <c r="J58" s="1176"/>
      <c r="K58" s="83">
        <v>50</v>
      </c>
      <c r="L58" s="84">
        <v>50</v>
      </c>
      <c r="M58" s="84">
        <v>50</v>
      </c>
      <c r="N58" s="84">
        <v>50</v>
      </c>
      <c r="O58" s="85">
        <v>50</v>
      </c>
    </row>
    <row r="59" spans="1:21" ht="31.5" customHeight="1" x14ac:dyDescent="0.15">
      <c r="B59" s="1170"/>
      <c r="C59" s="1171"/>
      <c r="D59" s="1177" t="s">
        <v>28</v>
      </c>
      <c r="E59" s="1178"/>
      <c r="F59" s="1178"/>
      <c r="G59" s="1178"/>
      <c r="H59" s="1178"/>
      <c r="I59" s="1178"/>
      <c r="J59" s="1179"/>
      <c r="K59" s="86">
        <v>1193</v>
      </c>
      <c r="L59" s="87">
        <v>1015</v>
      </c>
      <c r="M59" s="87">
        <v>5279</v>
      </c>
      <c r="N59" s="87">
        <v>600</v>
      </c>
      <c r="O59" s="88">
        <v>570</v>
      </c>
    </row>
    <row r="60" spans="1:21" ht="31.5" customHeight="1" thickBot="1" x14ac:dyDescent="0.2">
      <c r="B60" s="1172"/>
      <c r="C60" s="1173"/>
      <c r="D60" s="1180" t="s">
        <v>29</v>
      </c>
      <c r="E60" s="1181"/>
      <c r="F60" s="1181"/>
      <c r="G60" s="1181"/>
      <c r="H60" s="1181"/>
      <c r="I60" s="1181"/>
      <c r="J60" s="1182"/>
      <c r="K60" s="89">
        <v>370</v>
      </c>
      <c r="L60" s="90">
        <v>430</v>
      </c>
      <c r="M60" s="90">
        <v>496</v>
      </c>
      <c r="N60" s="90">
        <v>618</v>
      </c>
      <c r="O60" s="91">
        <v>740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yxJfM84q2SvtXM4TQgMy50q1owb6ELlnQdLVkXw4/Y4eHlULzEf4ZNRXMhK6yrzPErRPbWz2SuNmlSs0zlQ1A==" saltValue="k5577D1uLDhUGcxjJFWAJ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3" t="s">
        <v>32</v>
      </c>
      <c r="C41" s="1184"/>
      <c r="D41" s="105"/>
      <c r="E41" s="1189" t="s">
        <v>33</v>
      </c>
      <c r="F41" s="1189"/>
      <c r="G41" s="1189"/>
      <c r="H41" s="1190"/>
      <c r="I41" s="355">
        <v>49171</v>
      </c>
      <c r="J41" s="356">
        <v>51232</v>
      </c>
      <c r="K41" s="356">
        <v>52595</v>
      </c>
      <c r="L41" s="356">
        <v>52810</v>
      </c>
      <c r="M41" s="357">
        <v>50060</v>
      </c>
    </row>
    <row r="42" spans="2:13" ht="27.75" customHeight="1" x14ac:dyDescent="0.15">
      <c r="B42" s="1185"/>
      <c r="C42" s="1186"/>
      <c r="D42" s="106"/>
      <c r="E42" s="1191" t="s">
        <v>34</v>
      </c>
      <c r="F42" s="1191"/>
      <c r="G42" s="1191"/>
      <c r="H42" s="1192"/>
      <c r="I42" s="358">
        <v>6599</v>
      </c>
      <c r="J42" s="359">
        <v>5771</v>
      </c>
      <c r="K42" s="359">
        <v>6001</v>
      </c>
      <c r="L42" s="359">
        <v>6149</v>
      </c>
      <c r="M42" s="360">
        <v>6275</v>
      </c>
    </row>
    <row r="43" spans="2:13" ht="27.75" customHeight="1" x14ac:dyDescent="0.15">
      <c r="B43" s="1185"/>
      <c r="C43" s="1186"/>
      <c r="D43" s="106"/>
      <c r="E43" s="1191" t="s">
        <v>35</v>
      </c>
      <c r="F43" s="1191"/>
      <c r="G43" s="1191"/>
      <c r="H43" s="1192"/>
      <c r="I43" s="358">
        <v>9477</v>
      </c>
      <c r="J43" s="359">
        <v>9527</v>
      </c>
      <c r="K43" s="359">
        <v>9410</v>
      </c>
      <c r="L43" s="359">
        <v>8904</v>
      </c>
      <c r="M43" s="360">
        <v>8678</v>
      </c>
    </row>
    <row r="44" spans="2:13" ht="27.75" customHeight="1" x14ac:dyDescent="0.15">
      <c r="B44" s="1185"/>
      <c r="C44" s="1186"/>
      <c r="D44" s="106"/>
      <c r="E44" s="1191" t="s">
        <v>36</v>
      </c>
      <c r="F44" s="1191"/>
      <c r="G44" s="1191"/>
      <c r="H44" s="1192"/>
      <c r="I44" s="358">
        <v>1140</v>
      </c>
      <c r="J44" s="359">
        <v>1608</v>
      </c>
      <c r="K44" s="359">
        <v>1568</v>
      </c>
      <c r="L44" s="359">
        <v>1584</v>
      </c>
      <c r="M44" s="360">
        <v>1760</v>
      </c>
    </row>
    <row r="45" spans="2:13" ht="27.75" customHeight="1" x14ac:dyDescent="0.15">
      <c r="B45" s="1185"/>
      <c r="C45" s="1186"/>
      <c r="D45" s="106"/>
      <c r="E45" s="1191" t="s">
        <v>37</v>
      </c>
      <c r="F45" s="1191"/>
      <c r="G45" s="1191"/>
      <c r="H45" s="1192"/>
      <c r="I45" s="358">
        <v>9363</v>
      </c>
      <c r="J45" s="359">
        <v>9177</v>
      </c>
      <c r="K45" s="359">
        <v>9710</v>
      </c>
      <c r="L45" s="359">
        <v>9410</v>
      </c>
      <c r="M45" s="360">
        <v>8998</v>
      </c>
    </row>
    <row r="46" spans="2:13" ht="27.75" customHeight="1" x14ac:dyDescent="0.15">
      <c r="B46" s="1185"/>
      <c r="C46" s="1186"/>
      <c r="D46" s="107"/>
      <c r="E46" s="1191" t="s">
        <v>38</v>
      </c>
      <c r="F46" s="1191"/>
      <c r="G46" s="1191"/>
      <c r="H46" s="1192"/>
      <c r="I46" s="358">
        <v>5</v>
      </c>
      <c r="J46" s="359">
        <v>11</v>
      </c>
      <c r="K46" s="359">
        <v>15</v>
      </c>
      <c r="L46" s="359">
        <v>12</v>
      </c>
      <c r="M46" s="360">
        <v>16</v>
      </c>
    </row>
    <row r="47" spans="2:13" ht="27.75" customHeight="1" x14ac:dyDescent="0.15">
      <c r="B47" s="1185"/>
      <c r="C47" s="1186"/>
      <c r="D47" s="108"/>
      <c r="E47" s="1193" t="s">
        <v>39</v>
      </c>
      <c r="F47" s="1194"/>
      <c r="G47" s="1194"/>
      <c r="H47" s="1195"/>
      <c r="I47" s="358" t="s">
        <v>513</v>
      </c>
      <c r="J47" s="359" t="s">
        <v>513</v>
      </c>
      <c r="K47" s="359" t="s">
        <v>513</v>
      </c>
      <c r="L47" s="359" t="s">
        <v>513</v>
      </c>
      <c r="M47" s="360" t="s">
        <v>513</v>
      </c>
    </row>
    <row r="48" spans="2:13" ht="27.75" customHeight="1" x14ac:dyDescent="0.15">
      <c r="B48" s="1185"/>
      <c r="C48" s="1186"/>
      <c r="D48" s="106"/>
      <c r="E48" s="1191" t="s">
        <v>40</v>
      </c>
      <c r="F48" s="1191"/>
      <c r="G48" s="1191"/>
      <c r="H48" s="1192"/>
      <c r="I48" s="358" t="s">
        <v>513</v>
      </c>
      <c r="J48" s="359" t="s">
        <v>513</v>
      </c>
      <c r="K48" s="359" t="s">
        <v>513</v>
      </c>
      <c r="L48" s="359" t="s">
        <v>513</v>
      </c>
      <c r="M48" s="360" t="s">
        <v>513</v>
      </c>
    </row>
    <row r="49" spans="2:13" ht="27.75" customHeight="1" x14ac:dyDescent="0.15">
      <c r="B49" s="1187"/>
      <c r="C49" s="1188"/>
      <c r="D49" s="106"/>
      <c r="E49" s="1191" t="s">
        <v>41</v>
      </c>
      <c r="F49" s="1191"/>
      <c r="G49" s="1191"/>
      <c r="H49" s="1192"/>
      <c r="I49" s="358" t="s">
        <v>513</v>
      </c>
      <c r="J49" s="359" t="s">
        <v>513</v>
      </c>
      <c r="K49" s="359" t="s">
        <v>513</v>
      </c>
      <c r="L49" s="359" t="s">
        <v>513</v>
      </c>
      <c r="M49" s="360" t="s">
        <v>513</v>
      </c>
    </row>
    <row r="50" spans="2:13" ht="27.75" customHeight="1" x14ac:dyDescent="0.15">
      <c r="B50" s="1196" t="s">
        <v>42</v>
      </c>
      <c r="C50" s="1197"/>
      <c r="D50" s="109"/>
      <c r="E50" s="1191" t="s">
        <v>43</v>
      </c>
      <c r="F50" s="1191"/>
      <c r="G50" s="1191"/>
      <c r="H50" s="1192"/>
      <c r="I50" s="358">
        <v>14195</v>
      </c>
      <c r="J50" s="359">
        <v>18619</v>
      </c>
      <c r="K50" s="359">
        <v>16104</v>
      </c>
      <c r="L50" s="359">
        <v>17614</v>
      </c>
      <c r="M50" s="360">
        <v>16933</v>
      </c>
    </row>
    <row r="51" spans="2:13" ht="27.75" customHeight="1" x14ac:dyDescent="0.15">
      <c r="B51" s="1185"/>
      <c r="C51" s="1186"/>
      <c r="D51" s="106"/>
      <c r="E51" s="1191" t="s">
        <v>44</v>
      </c>
      <c r="F51" s="1191"/>
      <c r="G51" s="1191"/>
      <c r="H51" s="1192"/>
      <c r="I51" s="358">
        <v>9443</v>
      </c>
      <c r="J51" s="359">
        <v>9868</v>
      </c>
      <c r="K51" s="359">
        <v>11016</v>
      </c>
      <c r="L51" s="359">
        <v>10740</v>
      </c>
      <c r="M51" s="360">
        <v>10340</v>
      </c>
    </row>
    <row r="52" spans="2:13" ht="27.75" customHeight="1" x14ac:dyDescent="0.15">
      <c r="B52" s="1187"/>
      <c r="C52" s="1188"/>
      <c r="D52" s="106"/>
      <c r="E52" s="1191" t="s">
        <v>45</v>
      </c>
      <c r="F52" s="1191"/>
      <c r="G52" s="1191"/>
      <c r="H52" s="1192"/>
      <c r="I52" s="358">
        <v>41543</v>
      </c>
      <c r="J52" s="359">
        <v>41577</v>
      </c>
      <c r="K52" s="359">
        <v>41518</v>
      </c>
      <c r="L52" s="359">
        <v>41831</v>
      </c>
      <c r="M52" s="360">
        <v>40745</v>
      </c>
    </row>
    <row r="53" spans="2:13" ht="27.75" customHeight="1" thickBot="1" x14ac:dyDescent="0.2">
      <c r="B53" s="1198" t="s">
        <v>46</v>
      </c>
      <c r="C53" s="1199"/>
      <c r="D53" s="110"/>
      <c r="E53" s="1200" t="s">
        <v>47</v>
      </c>
      <c r="F53" s="1200"/>
      <c r="G53" s="1200"/>
      <c r="H53" s="1201"/>
      <c r="I53" s="361">
        <v>10574</v>
      </c>
      <c r="J53" s="362">
        <v>7262</v>
      </c>
      <c r="K53" s="362">
        <v>10660</v>
      </c>
      <c r="L53" s="362">
        <v>8686</v>
      </c>
      <c r="M53" s="363">
        <v>7769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BNU8YCEabj/PJuOAVjHux5nj0m2h4u/nOcYlKSY+dmp1m6caLi7n1cu/fAQbARCVtmu080BMQyuX+55iez19g==" saltValue="bGEwDuKPBIa60aMME8Pi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0" t="s">
        <v>50</v>
      </c>
      <c r="D55" s="1210"/>
      <c r="E55" s="1211"/>
      <c r="F55" s="122">
        <v>3475</v>
      </c>
      <c r="G55" s="122">
        <v>4677</v>
      </c>
      <c r="H55" s="123">
        <v>4378</v>
      </c>
    </row>
    <row r="56" spans="2:8" ht="52.5" customHeight="1" x14ac:dyDescent="0.15">
      <c r="B56" s="124"/>
      <c r="C56" s="1212" t="s">
        <v>51</v>
      </c>
      <c r="D56" s="1212"/>
      <c r="E56" s="1213"/>
      <c r="F56" s="125">
        <v>4534</v>
      </c>
      <c r="G56" s="125">
        <v>4726</v>
      </c>
      <c r="H56" s="126">
        <v>4673</v>
      </c>
    </row>
    <row r="57" spans="2:8" ht="53.25" customHeight="1" x14ac:dyDescent="0.15">
      <c r="B57" s="124"/>
      <c r="C57" s="1214" t="s">
        <v>52</v>
      </c>
      <c r="D57" s="1214"/>
      <c r="E57" s="1215"/>
      <c r="F57" s="127">
        <v>6111</v>
      </c>
      <c r="G57" s="127">
        <v>6181</v>
      </c>
      <c r="H57" s="128">
        <v>6175</v>
      </c>
    </row>
    <row r="58" spans="2:8" ht="45.75" customHeight="1" x14ac:dyDescent="0.15">
      <c r="B58" s="129"/>
      <c r="C58" s="1202" t="s">
        <v>592</v>
      </c>
      <c r="D58" s="1203"/>
      <c r="E58" s="1204"/>
      <c r="F58" s="130">
        <v>5067</v>
      </c>
      <c r="G58" s="130">
        <v>5141</v>
      </c>
      <c r="H58" s="131">
        <v>5115</v>
      </c>
    </row>
    <row r="59" spans="2:8" ht="45.75" customHeight="1" x14ac:dyDescent="0.15">
      <c r="B59" s="129"/>
      <c r="C59" s="1202" t="s">
        <v>593</v>
      </c>
      <c r="D59" s="1203"/>
      <c r="E59" s="1204"/>
      <c r="F59" s="130">
        <v>456</v>
      </c>
      <c r="G59" s="130">
        <v>471</v>
      </c>
      <c r="H59" s="131">
        <v>488</v>
      </c>
    </row>
    <row r="60" spans="2:8" ht="45.75" customHeight="1" x14ac:dyDescent="0.15">
      <c r="B60" s="129"/>
      <c r="C60" s="1202" t="s">
        <v>594</v>
      </c>
      <c r="D60" s="1203"/>
      <c r="E60" s="1204"/>
      <c r="F60" s="130">
        <v>109</v>
      </c>
      <c r="G60" s="130">
        <v>106</v>
      </c>
      <c r="H60" s="131">
        <v>103</v>
      </c>
    </row>
    <row r="61" spans="2:8" ht="45.75" customHeight="1" x14ac:dyDescent="0.15">
      <c r="B61" s="129"/>
      <c r="C61" s="1202" t="s">
        <v>595</v>
      </c>
      <c r="D61" s="1203"/>
      <c r="E61" s="1204"/>
      <c r="F61" s="130">
        <v>131</v>
      </c>
      <c r="G61" s="130">
        <v>104</v>
      </c>
      <c r="H61" s="131">
        <v>89</v>
      </c>
    </row>
    <row r="62" spans="2:8" ht="45.75" customHeight="1" thickBot="1" x14ac:dyDescent="0.2">
      <c r="B62" s="132"/>
      <c r="C62" s="1205" t="s">
        <v>596</v>
      </c>
      <c r="D62" s="1206"/>
      <c r="E62" s="1207"/>
      <c r="F62" s="133">
        <v>80</v>
      </c>
      <c r="G62" s="133">
        <v>80</v>
      </c>
      <c r="H62" s="134">
        <v>80</v>
      </c>
    </row>
    <row r="63" spans="2:8" ht="52.5" customHeight="1" thickBot="1" x14ac:dyDescent="0.2">
      <c r="B63" s="135"/>
      <c r="C63" s="1208" t="s">
        <v>53</v>
      </c>
      <c r="D63" s="1208"/>
      <c r="E63" s="1209"/>
      <c r="F63" s="136">
        <v>14119</v>
      </c>
      <c r="G63" s="136">
        <v>15583</v>
      </c>
      <c r="H63" s="137">
        <v>15225</v>
      </c>
    </row>
    <row r="64" spans="2:8" x14ac:dyDescent="0.15"/>
  </sheetData>
  <sheetProtection algorithmName="SHA-512" hashValue="WU7RePAEfQH2lpkdOSUx6YvQI1zzp7+VTF4edmSSt3lKtaby6lQa9VweaQ47pVuliccZJceNJzoIzUrUhTEshA==" saltValue="FKbpGYtslGqEhyXgXiaE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58155</v>
      </c>
      <c r="E3" s="156"/>
      <c r="F3" s="157">
        <v>33173</v>
      </c>
      <c r="G3" s="158"/>
      <c r="H3" s="159"/>
    </row>
    <row r="4" spans="1:8" x14ac:dyDescent="0.15">
      <c r="A4" s="160"/>
      <c r="B4" s="161"/>
      <c r="C4" s="162"/>
      <c r="D4" s="163">
        <v>40681</v>
      </c>
      <c r="E4" s="164"/>
      <c r="F4" s="165">
        <v>20353</v>
      </c>
      <c r="G4" s="166"/>
      <c r="H4" s="167"/>
    </row>
    <row r="5" spans="1:8" x14ac:dyDescent="0.15">
      <c r="A5" s="148" t="s">
        <v>546</v>
      </c>
      <c r="B5" s="153"/>
      <c r="C5" s="154"/>
      <c r="D5" s="155">
        <v>49528</v>
      </c>
      <c r="E5" s="156"/>
      <c r="F5" s="157">
        <v>37644</v>
      </c>
      <c r="G5" s="158"/>
      <c r="H5" s="159"/>
    </row>
    <row r="6" spans="1:8" x14ac:dyDescent="0.15">
      <c r="A6" s="160"/>
      <c r="B6" s="161"/>
      <c r="C6" s="162"/>
      <c r="D6" s="163">
        <v>40205</v>
      </c>
      <c r="E6" s="164"/>
      <c r="F6" s="165">
        <v>24939</v>
      </c>
      <c r="G6" s="166"/>
      <c r="H6" s="167"/>
    </row>
    <row r="7" spans="1:8" x14ac:dyDescent="0.15">
      <c r="A7" s="148" t="s">
        <v>547</v>
      </c>
      <c r="B7" s="153"/>
      <c r="C7" s="154"/>
      <c r="D7" s="155">
        <v>56337</v>
      </c>
      <c r="E7" s="156"/>
      <c r="F7" s="157">
        <v>39221</v>
      </c>
      <c r="G7" s="158"/>
      <c r="H7" s="159"/>
    </row>
    <row r="8" spans="1:8" x14ac:dyDescent="0.15">
      <c r="A8" s="160"/>
      <c r="B8" s="161"/>
      <c r="C8" s="162"/>
      <c r="D8" s="163">
        <v>47530</v>
      </c>
      <c r="E8" s="164"/>
      <c r="F8" s="165">
        <v>24821</v>
      </c>
      <c r="G8" s="166"/>
      <c r="H8" s="167"/>
    </row>
    <row r="9" spans="1:8" x14ac:dyDescent="0.15">
      <c r="A9" s="148" t="s">
        <v>548</v>
      </c>
      <c r="B9" s="153"/>
      <c r="C9" s="154"/>
      <c r="D9" s="155">
        <v>31567</v>
      </c>
      <c r="E9" s="156"/>
      <c r="F9" s="157">
        <v>38566</v>
      </c>
      <c r="G9" s="158"/>
      <c r="H9" s="159"/>
    </row>
    <row r="10" spans="1:8" x14ac:dyDescent="0.15">
      <c r="A10" s="160"/>
      <c r="B10" s="161"/>
      <c r="C10" s="162"/>
      <c r="D10" s="163">
        <v>25110</v>
      </c>
      <c r="E10" s="164"/>
      <c r="F10" s="165">
        <v>24059</v>
      </c>
      <c r="G10" s="166"/>
      <c r="H10" s="167"/>
    </row>
    <row r="11" spans="1:8" x14ac:dyDescent="0.15">
      <c r="A11" s="148" t="s">
        <v>549</v>
      </c>
      <c r="B11" s="153"/>
      <c r="C11" s="154"/>
      <c r="D11" s="155">
        <v>30011</v>
      </c>
      <c r="E11" s="156"/>
      <c r="F11" s="157">
        <v>35156</v>
      </c>
      <c r="G11" s="158"/>
      <c r="H11" s="159"/>
    </row>
    <row r="12" spans="1:8" x14ac:dyDescent="0.15">
      <c r="A12" s="160"/>
      <c r="B12" s="161"/>
      <c r="C12" s="168"/>
      <c r="D12" s="163">
        <v>20861</v>
      </c>
      <c r="E12" s="164"/>
      <c r="F12" s="165">
        <v>22430</v>
      </c>
      <c r="G12" s="166"/>
      <c r="H12" s="167"/>
    </row>
    <row r="13" spans="1:8" x14ac:dyDescent="0.15">
      <c r="A13" s="148"/>
      <c r="B13" s="153"/>
      <c r="C13" s="169"/>
      <c r="D13" s="170">
        <v>45120</v>
      </c>
      <c r="E13" s="171"/>
      <c r="F13" s="172">
        <v>36752</v>
      </c>
      <c r="G13" s="173"/>
      <c r="H13" s="159"/>
    </row>
    <row r="14" spans="1:8" x14ac:dyDescent="0.15">
      <c r="A14" s="160"/>
      <c r="B14" s="161"/>
      <c r="C14" s="162"/>
      <c r="D14" s="163">
        <v>34877</v>
      </c>
      <c r="E14" s="164"/>
      <c r="F14" s="165">
        <v>23320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6.66</v>
      </c>
      <c r="C19" s="174">
        <f>ROUND(VALUE(SUBSTITUTE(実質収支比率等に係る経年分析!G$48,"▲","-")),2)</f>
        <v>5.31</v>
      </c>
      <c r="D19" s="174">
        <f>ROUND(VALUE(SUBSTITUTE(実質収支比率等に係る経年分析!H$48,"▲","-")),2)</f>
        <v>6.59</v>
      </c>
      <c r="E19" s="174">
        <f>ROUND(VALUE(SUBSTITUTE(実質収支比率等に係る経年分析!I$48,"▲","-")),2)</f>
        <v>10.050000000000001</v>
      </c>
      <c r="F19" s="174">
        <f>ROUND(VALUE(SUBSTITUTE(実質収支比率等に係る経年分析!J$48,"▲","-")),2)</f>
        <v>8.33</v>
      </c>
    </row>
    <row r="20" spans="1:11" x14ac:dyDescent="0.15">
      <c r="A20" s="174" t="s">
        <v>57</v>
      </c>
      <c r="B20" s="174">
        <f>ROUND(VALUE(SUBSTITUTE(実質収支比率等に係る経年分析!F$47,"▲","-")),2)</f>
        <v>14.8</v>
      </c>
      <c r="C20" s="174">
        <f>ROUND(VALUE(SUBSTITUTE(実質収支比率等に係る経年分析!G$47,"▲","-")),2)</f>
        <v>13.53</v>
      </c>
      <c r="D20" s="174">
        <f>ROUND(VALUE(SUBSTITUTE(実質収支比率等に係る経年分析!H$47,"▲","-")),2)</f>
        <v>10.35</v>
      </c>
      <c r="E20" s="174">
        <f>ROUND(VALUE(SUBSTITUTE(実質収支比率等に係る経年分析!I$47,"▲","-")),2)</f>
        <v>13.11</v>
      </c>
      <c r="F20" s="174">
        <f>ROUND(VALUE(SUBSTITUTE(実質収支比率等に係る経年分析!J$47,"▲","-")),2)</f>
        <v>12.39</v>
      </c>
    </row>
    <row r="21" spans="1:11" x14ac:dyDescent="0.15">
      <c r="A21" s="174" t="s">
        <v>58</v>
      </c>
      <c r="B21" s="174">
        <f>IF(ISNUMBER(VALUE(SUBSTITUTE(実質収支比率等に係る経年分析!F$49,"▲","-"))),ROUND(VALUE(SUBSTITUTE(実質収支比率等に係る経年分析!F$49,"▲","-")),2),NA())</f>
        <v>-5.68</v>
      </c>
      <c r="C21" s="174">
        <f>IF(ISNUMBER(VALUE(SUBSTITUTE(実質収支比率等に係る経年分析!G$49,"▲","-"))),ROUND(VALUE(SUBSTITUTE(実質収支比率等に係る経年分析!G$49,"▲","-")),2),NA())</f>
        <v>-5.91</v>
      </c>
      <c r="D21" s="174">
        <f>IF(ISNUMBER(VALUE(SUBSTITUTE(実質収支比率等に係る経年分析!H$49,"▲","-"))),ROUND(VALUE(SUBSTITUTE(実質収支比率等に係る経年分析!H$49,"▲","-")),2),NA())</f>
        <v>-4.07</v>
      </c>
      <c r="E21" s="174">
        <f>IF(ISNUMBER(VALUE(SUBSTITUTE(実質収支比率等に係る経年分析!I$49,"▲","-"))),ROUND(VALUE(SUBSTITUTE(実質収支比率等に係る経年分析!I$49,"▲","-")),2),NA())</f>
        <v>3.85</v>
      </c>
      <c r="F21" s="174">
        <f>IF(ISNUMBER(VALUE(SUBSTITUTE(実質収支比率等に係る経年分析!J$49,"▲","-"))),ROUND(VALUE(SUBSTITUTE(実質収支比率等に係る経年分析!J$49,"▲","-")),2),NA())</f>
        <v>-8.32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0.55000000000000004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0.87</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0.87</v>
      </c>
    </row>
    <row r="33" spans="1:16" x14ac:dyDescent="0.15">
      <c r="A33" s="175" t="str">
        <f>IF(連結実質赤字比率に係る赤字・黒字の構成分析!C$37="",NA(),連結実質赤字比率に係る赤字・黒字の構成分析!C$37)</f>
        <v>下水道事業会計</v>
      </c>
      <c r="B33" s="175">
        <f>IF(ROUND(VALUE(SUBSTITUTE(連結実質赤字比率に係る赤字・黒字の構成分析!F$37,"▲", "-")), 2) &lt; 0, ABS(ROUND(VALUE(SUBSTITUTE(連結実質赤字比率に係る赤字・黒字の構成分析!F$37,"▲", "-")), 2)), NA())</f>
        <v>1.77</v>
      </c>
      <c r="C33" s="175" t="e">
        <f>IF(ROUND(VALUE(SUBSTITUTE(連結実質赤字比率に係る赤字・黒字の構成分析!F$37,"▲", "-")), 2) &gt;= 0, ABS(ROUND(VALUE(SUBSTITUTE(連結実質赤字比率に係る赤字・黒字の構成分析!F$37,"▲", "-")), 2)), NA())</f>
        <v>#N/A</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0.14000000000000001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5.54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10.039999999999999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8.32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9.07</v>
      </c>
    </row>
    <row r="36" spans="1:16" x14ac:dyDescent="0.15">
      <c r="A36" s="175" t="str">
        <f>IF(連結実質赤字比率に係る赤字・黒字の構成分析!C$34="",NA(),連結実質赤字比率に係る赤字・黒字の構成分析!C$34)</f>
        <v>ガス事業会計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19.760000000000002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20.59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4972</v>
      </c>
      <c r="E42" s="176"/>
      <c r="F42" s="176"/>
      <c r="G42" s="176">
        <f>'実質公債費比率（分子）の構造'!L$52</f>
        <v>5123</v>
      </c>
      <c r="H42" s="176"/>
      <c r="I42" s="176"/>
      <c r="J42" s="176">
        <f>'実質公債費比率（分子）の構造'!M$52</f>
        <v>4669</v>
      </c>
      <c r="K42" s="176"/>
      <c r="L42" s="176"/>
      <c r="M42" s="176">
        <f>'実質公債費比率（分子）の構造'!N$52</f>
        <v>4628</v>
      </c>
      <c r="N42" s="176"/>
      <c r="O42" s="176"/>
      <c r="P42" s="176">
        <f>'実質公債費比率（分子）の構造'!O$52</f>
        <v>4346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1691</v>
      </c>
      <c r="C44" s="176"/>
      <c r="D44" s="176"/>
      <c r="E44" s="176">
        <f>'実質公債費比率（分子）の構造'!L$50</f>
        <v>2850</v>
      </c>
      <c r="F44" s="176"/>
      <c r="G44" s="176"/>
      <c r="H44" s="176">
        <f>'実質公債費比率（分子）の構造'!M$50</f>
        <v>1034</v>
      </c>
      <c r="I44" s="176"/>
      <c r="J44" s="176"/>
      <c r="K44" s="176">
        <f>'実質公債費比率（分子）の構造'!N$50</f>
        <v>855</v>
      </c>
      <c r="L44" s="176"/>
      <c r="M44" s="176"/>
      <c r="N44" s="176">
        <f>'実質公債費比率（分子）の構造'!O$50</f>
        <v>932</v>
      </c>
      <c r="O44" s="176"/>
      <c r="P44" s="176"/>
    </row>
    <row r="45" spans="1:16" x14ac:dyDescent="0.15">
      <c r="A45" s="176" t="s">
        <v>68</v>
      </c>
      <c r="B45" s="176">
        <f>'実質公債費比率（分子）の構造'!K$49</f>
        <v>19</v>
      </c>
      <c r="C45" s="176"/>
      <c r="D45" s="176"/>
      <c r="E45" s="176">
        <f>'実質公債費比率（分子）の構造'!L$49</f>
        <v>19</v>
      </c>
      <c r="F45" s="176"/>
      <c r="G45" s="176"/>
      <c r="H45" s="176">
        <f>'実質公債費比率（分子）の構造'!M$49</f>
        <v>45</v>
      </c>
      <c r="I45" s="176"/>
      <c r="J45" s="176"/>
      <c r="K45" s="176">
        <f>'実質公債費比率（分子）の構造'!N$49</f>
        <v>75</v>
      </c>
      <c r="L45" s="176"/>
      <c r="M45" s="176"/>
      <c r="N45" s="176">
        <f>'実質公債費比率（分子）の構造'!O$49</f>
        <v>105</v>
      </c>
      <c r="O45" s="176"/>
      <c r="P45" s="176"/>
    </row>
    <row r="46" spans="1:16" x14ac:dyDescent="0.15">
      <c r="A46" s="176" t="s">
        <v>69</v>
      </c>
      <c r="B46" s="176">
        <f>'実質公債費比率（分子）の構造'!K$48</f>
        <v>1042</v>
      </c>
      <c r="C46" s="176"/>
      <c r="D46" s="176"/>
      <c r="E46" s="176">
        <f>'実質公債費比率（分子）の構造'!L$48</f>
        <v>953</v>
      </c>
      <c r="F46" s="176"/>
      <c r="G46" s="176"/>
      <c r="H46" s="176">
        <f>'実質公債費比率（分子）の構造'!M$48</f>
        <v>853</v>
      </c>
      <c r="I46" s="176"/>
      <c r="J46" s="176"/>
      <c r="K46" s="176">
        <f>'実質公債費比率（分子）の構造'!N$48</f>
        <v>770</v>
      </c>
      <c r="L46" s="176"/>
      <c r="M46" s="176"/>
      <c r="N46" s="176">
        <f>'実質公債費比率（分子）の構造'!O$48</f>
        <v>727</v>
      </c>
      <c r="O46" s="176"/>
      <c r="P46" s="176"/>
    </row>
    <row r="47" spans="1:16" x14ac:dyDescent="0.15">
      <c r="A47" s="176" t="s">
        <v>70</v>
      </c>
      <c r="B47" s="176">
        <f>'実質公債費比率（分子）の構造'!K$47</f>
        <v>110</v>
      </c>
      <c r="C47" s="176"/>
      <c r="D47" s="176"/>
      <c r="E47" s="176">
        <f>'実質公債費比率（分子）の構造'!L$47</f>
        <v>116</v>
      </c>
      <c r="F47" s="176"/>
      <c r="G47" s="176"/>
      <c r="H47" s="176">
        <f>'実質公債費比率（分子）の構造'!M$47</f>
        <v>122</v>
      </c>
      <c r="I47" s="176"/>
      <c r="J47" s="176"/>
      <c r="K47" s="176">
        <f>'実質公債費比率（分子）の構造'!N$47</f>
        <v>122</v>
      </c>
      <c r="L47" s="176"/>
      <c r="M47" s="176"/>
      <c r="N47" s="176">
        <f>'実質公債費比率（分子）の構造'!O$47</f>
        <v>122</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f>'実質公債費比率（分子）の構造'!N$46</f>
        <v>1</v>
      </c>
      <c r="L48" s="176"/>
      <c r="M48" s="176"/>
      <c r="N48" s="176">
        <f>'実質公債費比率（分子）の構造'!O$46</f>
        <v>11</v>
      </c>
      <c r="O48" s="176"/>
      <c r="P48" s="176"/>
    </row>
    <row r="49" spans="1:16" x14ac:dyDescent="0.15">
      <c r="A49" s="176" t="s">
        <v>72</v>
      </c>
      <c r="B49" s="176">
        <f>'実質公債費比率（分子）の構造'!K$45</f>
        <v>4037</v>
      </c>
      <c r="C49" s="176"/>
      <c r="D49" s="176"/>
      <c r="E49" s="176">
        <f>'実質公債費比率（分子）の構造'!L$45</f>
        <v>4254</v>
      </c>
      <c r="F49" s="176"/>
      <c r="G49" s="176"/>
      <c r="H49" s="176">
        <f>'実質公債費比率（分子）の構造'!M$45</f>
        <v>4679</v>
      </c>
      <c r="I49" s="176"/>
      <c r="J49" s="176"/>
      <c r="K49" s="176">
        <f>'実質公債費比率（分子）の構造'!N$45</f>
        <v>4708</v>
      </c>
      <c r="L49" s="176"/>
      <c r="M49" s="176"/>
      <c r="N49" s="176">
        <f>'実質公債費比率（分子）の構造'!O$45</f>
        <v>4989</v>
      </c>
      <c r="O49" s="176"/>
      <c r="P49" s="176"/>
    </row>
    <row r="50" spans="1:16" x14ac:dyDescent="0.15">
      <c r="A50" s="176" t="s">
        <v>73</v>
      </c>
      <c r="B50" s="176" t="e">
        <f>NA()</f>
        <v>#N/A</v>
      </c>
      <c r="C50" s="176">
        <f>IF(ISNUMBER('実質公債費比率（分子）の構造'!K$53),'実質公債費比率（分子）の構造'!K$53,NA())</f>
        <v>1927</v>
      </c>
      <c r="D50" s="176" t="e">
        <f>NA()</f>
        <v>#N/A</v>
      </c>
      <c r="E50" s="176" t="e">
        <f>NA()</f>
        <v>#N/A</v>
      </c>
      <c r="F50" s="176">
        <f>IF(ISNUMBER('実質公債費比率（分子）の構造'!L$53),'実質公債費比率（分子）の構造'!L$53,NA())</f>
        <v>3069</v>
      </c>
      <c r="G50" s="176" t="e">
        <f>NA()</f>
        <v>#N/A</v>
      </c>
      <c r="H50" s="176" t="e">
        <f>NA()</f>
        <v>#N/A</v>
      </c>
      <c r="I50" s="176">
        <f>IF(ISNUMBER('実質公債費比率（分子）の構造'!M$53),'実質公債費比率（分子）の構造'!M$53,NA())</f>
        <v>2064</v>
      </c>
      <c r="J50" s="176" t="e">
        <f>NA()</f>
        <v>#N/A</v>
      </c>
      <c r="K50" s="176" t="e">
        <f>NA()</f>
        <v>#N/A</v>
      </c>
      <c r="L50" s="176">
        <f>IF(ISNUMBER('実質公債費比率（分子）の構造'!N$53),'実質公債費比率（分子）の構造'!N$53,NA())</f>
        <v>1903</v>
      </c>
      <c r="M50" s="176" t="e">
        <f>NA()</f>
        <v>#N/A</v>
      </c>
      <c r="N50" s="176" t="e">
        <f>NA()</f>
        <v>#N/A</v>
      </c>
      <c r="O50" s="176">
        <f>IF(ISNUMBER('実質公債費比率（分子）の構造'!O$53),'実質公債費比率（分子）の構造'!O$53,NA())</f>
        <v>2540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41543</v>
      </c>
      <c r="E56" s="175"/>
      <c r="F56" s="175"/>
      <c r="G56" s="175">
        <f>'将来負担比率（分子）の構造'!J$52</f>
        <v>41577</v>
      </c>
      <c r="H56" s="175"/>
      <c r="I56" s="175"/>
      <c r="J56" s="175">
        <f>'将来負担比率（分子）の構造'!K$52</f>
        <v>41518</v>
      </c>
      <c r="K56" s="175"/>
      <c r="L56" s="175"/>
      <c r="M56" s="175">
        <f>'将来負担比率（分子）の構造'!L$52</f>
        <v>41831</v>
      </c>
      <c r="N56" s="175"/>
      <c r="O56" s="175"/>
      <c r="P56" s="175">
        <f>'将来負担比率（分子）の構造'!M$52</f>
        <v>40745</v>
      </c>
    </row>
    <row r="57" spans="1:16" x14ac:dyDescent="0.15">
      <c r="A57" s="175" t="s">
        <v>44</v>
      </c>
      <c r="B57" s="175"/>
      <c r="C57" s="175"/>
      <c r="D57" s="175">
        <f>'将来負担比率（分子）の構造'!I$51</f>
        <v>9443</v>
      </c>
      <c r="E57" s="175"/>
      <c r="F57" s="175"/>
      <c r="G57" s="175">
        <f>'将来負担比率（分子）の構造'!J$51</f>
        <v>9868</v>
      </c>
      <c r="H57" s="175"/>
      <c r="I57" s="175"/>
      <c r="J57" s="175">
        <f>'将来負担比率（分子）の構造'!K$51</f>
        <v>11016</v>
      </c>
      <c r="K57" s="175"/>
      <c r="L57" s="175"/>
      <c r="M57" s="175">
        <f>'将来負担比率（分子）の構造'!L$51</f>
        <v>10740</v>
      </c>
      <c r="N57" s="175"/>
      <c r="O57" s="175"/>
      <c r="P57" s="175">
        <f>'将来負担比率（分子）の構造'!M$51</f>
        <v>10340</v>
      </c>
    </row>
    <row r="58" spans="1:16" x14ac:dyDescent="0.15">
      <c r="A58" s="175" t="s">
        <v>43</v>
      </c>
      <c r="B58" s="175"/>
      <c r="C58" s="175"/>
      <c r="D58" s="175">
        <f>'将来負担比率（分子）の構造'!I$50</f>
        <v>14195</v>
      </c>
      <c r="E58" s="175"/>
      <c r="F58" s="175"/>
      <c r="G58" s="175">
        <f>'将来負担比率（分子）の構造'!J$50</f>
        <v>18619</v>
      </c>
      <c r="H58" s="175"/>
      <c r="I58" s="175"/>
      <c r="J58" s="175">
        <f>'将来負担比率（分子）の構造'!K$50</f>
        <v>16104</v>
      </c>
      <c r="K58" s="175"/>
      <c r="L58" s="175"/>
      <c r="M58" s="175">
        <f>'将来負担比率（分子）の構造'!L$50</f>
        <v>17614</v>
      </c>
      <c r="N58" s="175"/>
      <c r="O58" s="175"/>
      <c r="P58" s="175">
        <f>'将来負担比率（分子）の構造'!M$50</f>
        <v>16933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v>
      </c>
      <c r="C61" s="175"/>
      <c r="D61" s="175"/>
      <c r="E61" s="175">
        <f>'将来負担比率（分子）の構造'!J$46</f>
        <v>11</v>
      </c>
      <c r="F61" s="175"/>
      <c r="G61" s="175"/>
      <c r="H61" s="175">
        <f>'将来負担比率（分子）の構造'!K$46</f>
        <v>15</v>
      </c>
      <c r="I61" s="175"/>
      <c r="J61" s="175"/>
      <c r="K61" s="175">
        <f>'将来負担比率（分子）の構造'!L$46</f>
        <v>12</v>
      </c>
      <c r="L61" s="175"/>
      <c r="M61" s="175"/>
      <c r="N61" s="175">
        <f>'将来負担比率（分子）の構造'!M$46</f>
        <v>16</v>
      </c>
      <c r="O61" s="175"/>
      <c r="P61" s="175"/>
    </row>
    <row r="62" spans="1:16" x14ac:dyDescent="0.15">
      <c r="A62" s="175" t="s">
        <v>37</v>
      </c>
      <c r="B62" s="175">
        <f>'将来負担比率（分子）の構造'!I$45</f>
        <v>9363</v>
      </c>
      <c r="C62" s="175"/>
      <c r="D62" s="175"/>
      <c r="E62" s="175">
        <f>'将来負担比率（分子）の構造'!J$45</f>
        <v>9177</v>
      </c>
      <c r="F62" s="175"/>
      <c r="G62" s="175"/>
      <c r="H62" s="175">
        <f>'将来負担比率（分子）の構造'!K$45</f>
        <v>9710</v>
      </c>
      <c r="I62" s="175"/>
      <c r="J62" s="175"/>
      <c r="K62" s="175">
        <f>'将来負担比率（分子）の構造'!L$45</f>
        <v>9410</v>
      </c>
      <c r="L62" s="175"/>
      <c r="M62" s="175"/>
      <c r="N62" s="175">
        <f>'将来負担比率（分子）の構造'!M$45</f>
        <v>8998</v>
      </c>
      <c r="O62" s="175"/>
      <c r="P62" s="175"/>
    </row>
    <row r="63" spans="1:16" x14ac:dyDescent="0.15">
      <c r="A63" s="175" t="s">
        <v>36</v>
      </c>
      <c r="B63" s="175">
        <f>'将来負担比率（分子）の構造'!I$44</f>
        <v>1140</v>
      </c>
      <c r="C63" s="175"/>
      <c r="D63" s="175"/>
      <c r="E63" s="175">
        <f>'将来負担比率（分子）の構造'!J$44</f>
        <v>1608</v>
      </c>
      <c r="F63" s="175"/>
      <c r="G63" s="175"/>
      <c r="H63" s="175">
        <f>'将来負担比率（分子）の構造'!K$44</f>
        <v>1568</v>
      </c>
      <c r="I63" s="175"/>
      <c r="J63" s="175"/>
      <c r="K63" s="175">
        <f>'将来負担比率（分子）の構造'!L$44</f>
        <v>1584</v>
      </c>
      <c r="L63" s="175"/>
      <c r="M63" s="175"/>
      <c r="N63" s="175">
        <f>'将来負担比率（分子）の構造'!M$44</f>
        <v>1760</v>
      </c>
      <c r="O63" s="175"/>
      <c r="P63" s="175"/>
    </row>
    <row r="64" spans="1:16" x14ac:dyDescent="0.15">
      <c r="A64" s="175" t="s">
        <v>35</v>
      </c>
      <c r="B64" s="175">
        <f>'将来負担比率（分子）の構造'!I$43</f>
        <v>9477</v>
      </c>
      <c r="C64" s="175"/>
      <c r="D64" s="175"/>
      <c r="E64" s="175">
        <f>'将来負担比率（分子）の構造'!J$43</f>
        <v>9527</v>
      </c>
      <c r="F64" s="175"/>
      <c r="G64" s="175"/>
      <c r="H64" s="175">
        <f>'将来負担比率（分子）の構造'!K$43</f>
        <v>9410</v>
      </c>
      <c r="I64" s="175"/>
      <c r="J64" s="175"/>
      <c r="K64" s="175">
        <f>'将来負担比率（分子）の構造'!L$43</f>
        <v>8904</v>
      </c>
      <c r="L64" s="175"/>
      <c r="M64" s="175"/>
      <c r="N64" s="175">
        <f>'将来負担比率（分子）の構造'!M$43</f>
        <v>8678</v>
      </c>
      <c r="O64" s="175"/>
      <c r="P64" s="175"/>
    </row>
    <row r="65" spans="1:16" x14ac:dyDescent="0.15">
      <c r="A65" s="175" t="s">
        <v>34</v>
      </c>
      <c r="B65" s="175">
        <f>'将来負担比率（分子）の構造'!I$42</f>
        <v>6599</v>
      </c>
      <c r="C65" s="175"/>
      <c r="D65" s="175"/>
      <c r="E65" s="175">
        <f>'将来負担比率（分子）の構造'!J$42</f>
        <v>5771</v>
      </c>
      <c r="F65" s="175"/>
      <c r="G65" s="175"/>
      <c r="H65" s="175">
        <f>'将来負担比率（分子）の構造'!K$42</f>
        <v>6001</v>
      </c>
      <c r="I65" s="175"/>
      <c r="J65" s="175"/>
      <c r="K65" s="175">
        <f>'将来負担比率（分子）の構造'!L$42</f>
        <v>6149</v>
      </c>
      <c r="L65" s="175"/>
      <c r="M65" s="175"/>
      <c r="N65" s="175">
        <f>'将来負担比率（分子）の構造'!M$42</f>
        <v>6275</v>
      </c>
      <c r="O65" s="175"/>
      <c r="P65" s="175"/>
    </row>
    <row r="66" spans="1:16" x14ac:dyDescent="0.15">
      <c r="A66" s="175" t="s">
        <v>33</v>
      </c>
      <c r="B66" s="175">
        <f>'将来負担比率（分子）の構造'!I$41</f>
        <v>49171</v>
      </c>
      <c r="C66" s="175"/>
      <c r="D66" s="175"/>
      <c r="E66" s="175">
        <f>'将来負担比率（分子）の構造'!J$41</f>
        <v>51232</v>
      </c>
      <c r="F66" s="175"/>
      <c r="G66" s="175"/>
      <c r="H66" s="175">
        <f>'将来負担比率（分子）の構造'!K$41</f>
        <v>52595</v>
      </c>
      <c r="I66" s="175"/>
      <c r="J66" s="175"/>
      <c r="K66" s="175">
        <f>'将来負担比率（分子）の構造'!L$41</f>
        <v>52810</v>
      </c>
      <c r="L66" s="175"/>
      <c r="M66" s="175"/>
      <c r="N66" s="175">
        <f>'将来負担比率（分子）の構造'!M$41</f>
        <v>50060</v>
      </c>
      <c r="O66" s="175"/>
      <c r="P66" s="175"/>
    </row>
    <row r="67" spans="1:16" x14ac:dyDescent="0.15">
      <c r="A67" s="175" t="s">
        <v>77</v>
      </c>
      <c r="B67" s="175" t="e">
        <f>NA()</f>
        <v>#N/A</v>
      </c>
      <c r="C67" s="175">
        <f>IF(ISNUMBER('将来負担比率（分子）の構造'!I$53), IF('将来負担比率（分子）の構造'!I$53 &lt; 0, 0, '将来負担比率（分子）の構造'!I$53), NA())</f>
        <v>10574</v>
      </c>
      <c r="D67" s="175" t="e">
        <f>NA()</f>
        <v>#N/A</v>
      </c>
      <c r="E67" s="175" t="e">
        <f>NA()</f>
        <v>#N/A</v>
      </c>
      <c r="F67" s="175">
        <f>IF(ISNUMBER('将来負担比率（分子）の構造'!J$53), IF('将来負担比率（分子）の構造'!J$53 &lt; 0, 0, '将来負担比率（分子）の構造'!J$53), NA())</f>
        <v>7262</v>
      </c>
      <c r="G67" s="175" t="e">
        <f>NA()</f>
        <v>#N/A</v>
      </c>
      <c r="H67" s="175" t="e">
        <f>NA()</f>
        <v>#N/A</v>
      </c>
      <c r="I67" s="175">
        <f>IF(ISNUMBER('将来負担比率（分子）の構造'!K$53), IF('将来負担比率（分子）の構造'!K$53 &lt; 0, 0, '将来負担比率（分子）の構造'!K$53), NA())</f>
        <v>10660</v>
      </c>
      <c r="J67" s="175" t="e">
        <f>NA()</f>
        <v>#N/A</v>
      </c>
      <c r="K67" s="175" t="e">
        <f>NA()</f>
        <v>#N/A</v>
      </c>
      <c r="L67" s="175">
        <f>IF(ISNUMBER('将来負担比率（分子）の構造'!L$53), IF('将来負担比率（分子）の構造'!L$53 &lt; 0, 0, '将来負担比率（分子）の構造'!L$53), NA())</f>
        <v>8686</v>
      </c>
      <c r="M67" s="175" t="e">
        <f>NA()</f>
        <v>#N/A</v>
      </c>
      <c r="N67" s="175" t="e">
        <f>NA()</f>
        <v>#N/A</v>
      </c>
      <c r="O67" s="175">
        <f>IF(ISNUMBER('将来負担比率（分子）の構造'!M$53), IF('将来負担比率（分子）の構造'!M$53 &lt; 0, 0, '将来負担比率（分子）の構造'!M$53), NA())</f>
        <v>7769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3475</v>
      </c>
      <c r="C72" s="179">
        <f>基金残高に係る経年分析!G55</f>
        <v>4677</v>
      </c>
      <c r="D72" s="179">
        <f>基金残高に係る経年分析!H55</f>
        <v>4378</v>
      </c>
    </row>
    <row r="73" spans="1:16" x14ac:dyDescent="0.15">
      <c r="A73" s="178" t="s">
        <v>80</v>
      </c>
      <c r="B73" s="179">
        <f>基金残高に係る経年分析!F56</f>
        <v>4534</v>
      </c>
      <c r="C73" s="179">
        <f>基金残高に係る経年分析!G56</f>
        <v>4726</v>
      </c>
      <c r="D73" s="179">
        <f>基金残高に係る経年分析!H56</f>
        <v>4673</v>
      </c>
    </row>
    <row r="74" spans="1:16" x14ac:dyDescent="0.15">
      <c r="A74" s="178" t="s">
        <v>81</v>
      </c>
      <c r="B74" s="179">
        <f>基金残高に係る経年分析!F57</f>
        <v>6111</v>
      </c>
      <c r="C74" s="179">
        <f>基金残高に係る経年分析!G57</f>
        <v>6181</v>
      </c>
      <c r="D74" s="179">
        <f>基金残高に係る経年分析!H57</f>
        <v>6175</v>
      </c>
    </row>
  </sheetData>
  <sheetProtection algorithmName="SHA-512" hashValue="DPcUks4mcBePGVsj3pdY56MtZgksatrfxAJssvJhFOmjuLc45hvjokQzqrF5w1FvUL74dHHovq/2eFF8VpGTkA==" saltValue="wqkCc2ro56XgtzyuMjaZ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29861103</v>
      </c>
      <c r="S5" s="613"/>
      <c r="T5" s="613"/>
      <c r="U5" s="613"/>
      <c r="V5" s="613"/>
      <c r="W5" s="613"/>
      <c r="X5" s="613"/>
      <c r="Y5" s="614"/>
      <c r="Z5" s="615">
        <v>44.9</v>
      </c>
      <c r="AA5" s="615"/>
      <c r="AB5" s="615"/>
      <c r="AC5" s="615"/>
      <c r="AD5" s="616">
        <v>27423350</v>
      </c>
      <c r="AE5" s="616"/>
      <c r="AF5" s="616"/>
      <c r="AG5" s="616"/>
      <c r="AH5" s="616"/>
      <c r="AI5" s="616"/>
      <c r="AJ5" s="616"/>
      <c r="AK5" s="616"/>
      <c r="AL5" s="617">
        <v>76.900000000000006</v>
      </c>
      <c r="AM5" s="618"/>
      <c r="AN5" s="618"/>
      <c r="AO5" s="619"/>
      <c r="AP5" s="609" t="s">
        <v>229</v>
      </c>
      <c r="AQ5" s="610"/>
      <c r="AR5" s="610"/>
      <c r="AS5" s="610"/>
      <c r="AT5" s="610"/>
      <c r="AU5" s="610"/>
      <c r="AV5" s="610"/>
      <c r="AW5" s="610"/>
      <c r="AX5" s="610"/>
      <c r="AY5" s="610"/>
      <c r="AZ5" s="610"/>
      <c r="BA5" s="610"/>
      <c r="BB5" s="610"/>
      <c r="BC5" s="610"/>
      <c r="BD5" s="610"/>
      <c r="BE5" s="610"/>
      <c r="BF5" s="611"/>
      <c r="BG5" s="623">
        <v>27423350</v>
      </c>
      <c r="BH5" s="624"/>
      <c r="BI5" s="624"/>
      <c r="BJ5" s="624"/>
      <c r="BK5" s="624"/>
      <c r="BL5" s="624"/>
      <c r="BM5" s="624"/>
      <c r="BN5" s="625"/>
      <c r="BO5" s="626">
        <v>91.8</v>
      </c>
      <c r="BP5" s="626"/>
      <c r="BQ5" s="626"/>
      <c r="BR5" s="626"/>
      <c r="BS5" s="627">
        <v>182314</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293339</v>
      </c>
      <c r="S6" s="624"/>
      <c r="T6" s="624"/>
      <c r="U6" s="624"/>
      <c r="V6" s="624"/>
      <c r="W6" s="624"/>
      <c r="X6" s="624"/>
      <c r="Y6" s="625"/>
      <c r="Z6" s="626">
        <v>0.4</v>
      </c>
      <c r="AA6" s="626"/>
      <c r="AB6" s="626"/>
      <c r="AC6" s="626"/>
      <c r="AD6" s="627">
        <v>293339</v>
      </c>
      <c r="AE6" s="627"/>
      <c r="AF6" s="627"/>
      <c r="AG6" s="627"/>
      <c r="AH6" s="627"/>
      <c r="AI6" s="627"/>
      <c r="AJ6" s="627"/>
      <c r="AK6" s="627"/>
      <c r="AL6" s="628">
        <v>0.8</v>
      </c>
      <c r="AM6" s="629"/>
      <c r="AN6" s="629"/>
      <c r="AO6" s="630"/>
      <c r="AP6" s="620" t="s">
        <v>234</v>
      </c>
      <c r="AQ6" s="621"/>
      <c r="AR6" s="621"/>
      <c r="AS6" s="621"/>
      <c r="AT6" s="621"/>
      <c r="AU6" s="621"/>
      <c r="AV6" s="621"/>
      <c r="AW6" s="621"/>
      <c r="AX6" s="621"/>
      <c r="AY6" s="621"/>
      <c r="AZ6" s="621"/>
      <c r="BA6" s="621"/>
      <c r="BB6" s="621"/>
      <c r="BC6" s="621"/>
      <c r="BD6" s="621"/>
      <c r="BE6" s="621"/>
      <c r="BF6" s="622"/>
      <c r="BG6" s="623">
        <v>27423350</v>
      </c>
      <c r="BH6" s="624"/>
      <c r="BI6" s="624"/>
      <c r="BJ6" s="624"/>
      <c r="BK6" s="624"/>
      <c r="BL6" s="624"/>
      <c r="BM6" s="624"/>
      <c r="BN6" s="625"/>
      <c r="BO6" s="626">
        <v>91.8</v>
      </c>
      <c r="BP6" s="626"/>
      <c r="BQ6" s="626"/>
      <c r="BR6" s="626"/>
      <c r="BS6" s="627">
        <v>182314</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432804</v>
      </c>
      <c r="CS6" s="624"/>
      <c r="CT6" s="624"/>
      <c r="CU6" s="624"/>
      <c r="CV6" s="624"/>
      <c r="CW6" s="624"/>
      <c r="CX6" s="624"/>
      <c r="CY6" s="625"/>
      <c r="CZ6" s="617">
        <v>0.7</v>
      </c>
      <c r="DA6" s="618"/>
      <c r="DB6" s="618"/>
      <c r="DC6" s="634"/>
      <c r="DD6" s="632">
        <v>318</v>
      </c>
      <c r="DE6" s="624"/>
      <c r="DF6" s="624"/>
      <c r="DG6" s="624"/>
      <c r="DH6" s="624"/>
      <c r="DI6" s="624"/>
      <c r="DJ6" s="624"/>
      <c r="DK6" s="624"/>
      <c r="DL6" s="624"/>
      <c r="DM6" s="624"/>
      <c r="DN6" s="624"/>
      <c r="DO6" s="624"/>
      <c r="DP6" s="625"/>
      <c r="DQ6" s="632">
        <v>432513</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19914</v>
      </c>
      <c r="S7" s="624"/>
      <c r="T7" s="624"/>
      <c r="U7" s="624"/>
      <c r="V7" s="624"/>
      <c r="W7" s="624"/>
      <c r="X7" s="624"/>
      <c r="Y7" s="625"/>
      <c r="Z7" s="626">
        <v>0</v>
      </c>
      <c r="AA7" s="626"/>
      <c r="AB7" s="626"/>
      <c r="AC7" s="626"/>
      <c r="AD7" s="627">
        <v>19914</v>
      </c>
      <c r="AE7" s="627"/>
      <c r="AF7" s="627"/>
      <c r="AG7" s="627"/>
      <c r="AH7" s="627"/>
      <c r="AI7" s="627"/>
      <c r="AJ7" s="627"/>
      <c r="AK7" s="627"/>
      <c r="AL7" s="628">
        <v>0.1</v>
      </c>
      <c r="AM7" s="629"/>
      <c r="AN7" s="629"/>
      <c r="AO7" s="630"/>
      <c r="AP7" s="620" t="s">
        <v>237</v>
      </c>
      <c r="AQ7" s="621"/>
      <c r="AR7" s="621"/>
      <c r="AS7" s="621"/>
      <c r="AT7" s="621"/>
      <c r="AU7" s="621"/>
      <c r="AV7" s="621"/>
      <c r="AW7" s="621"/>
      <c r="AX7" s="621"/>
      <c r="AY7" s="621"/>
      <c r="AZ7" s="621"/>
      <c r="BA7" s="621"/>
      <c r="BB7" s="621"/>
      <c r="BC7" s="621"/>
      <c r="BD7" s="621"/>
      <c r="BE7" s="621"/>
      <c r="BF7" s="622"/>
      <c r="BG7" s="623">
        <v>14834825</v>
      </c>
      <c r="BH7" s="624"/>
      <c r="BI7" s="624"/>
      <c r="BJ7" s="624"/>
      <c r="BK7" s="624"/>
      <c r="BL7" s="624"/>
      <c r="BM7" s="624"/>
      <c r="BN7" s="625"/>
      <c r="BO7" s="626">
        <v>49.7</v>
      </c>
      <c r="BP7" s="626"/>
      <c r="BQ7" s="626"/>
      <c r="BR7" s="626"/>
      <c r="BS7" s="627">
        <v>182314</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5540387</v>
      </c>
      <c r="CS7" s="624"/>
      <c r="CT7" s="624"/>
      <c r="CU7" s="624"/>
      <c r="CV7" s="624"/>
      <c r="CW7" s="624"/>
      <c r="CX7" s="624"/>
      <c r="CY7" s="625"/>
      <c r="CZ7" s="626">
        <v>8.8000000000000007</v>
      </c>
      <c r="DA7" s="626"/>
      <c r="DB7" s="626"/>
      <c r="DC7" s="626"/>
      <c r="DD7" s="632">
        <v>289042</v>
      </c>
      <c r="DE7" s="624"/>
      <c r="DF7" s="624"/>
      <c r="DG7" s="624"/>
      <c r="DH7" s="624"/>
      <c r="DI7" s="624"/>
      <c r="DJ7" s="624"/>
      <c r="DK7" s="624"/>
      <c r="DL7" s="624"/>
      <c r="DM7" s="624"/>
      <c r="DN7" s="624"/>
      <c r="DO7" s="624"/>
      <c r="DP7" s="625"/>
      <c r="DQ7" s="632">
        <v>4694510</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201234</v>
      </c>
      <c r="S8" s="624"/>
      <c r="T8" s="624"/>
      <c r="U8" s="624"/>
      <c r="V8" s="624"/>
      <c r="W8" s="624"/>
      <c r="X8" s="624"/>
      <c r="Y8" s="625"/>
      <c r="Z8" s="626">
        <v>0.3</v>
      </c>
      <c r="AA8" s="626"/>
      <c r="AB8" s="626"/>
      <c r="AC8" s="626"/>
      <c r="AD8" s="627">
        <v>201234</v>
      </c>
      <c r="AE8" s="627"/>
      <c r="AF8" s="627"/>
      <c r="AG8" s="627"/>
      <c r="AH8" s="627"/>
      <c r="AI8" s="627"/>
      <c r="AJ8" s="627"/>
      <c r="AK8" s="627"/>
      <c r="AL8" s="628">
        <v>0.6</v>
      </c>
      <c r="AM8" s="629"/>
      <c r="AN8" s="629"/>
      <c r="AO8" s="630"/>
      <c r="AP8" s="620" t="s">
        <v>240</v>
      </c>
      <c r="AQ8" s="621"/>
      <c r="AR8" s="621"/>
      <c r="AS8" s="621"/>
      <c r="AT8" s="621"/>
      <c r="AU8" s="621"/>
      <c r="AV8" s="621"/>
      <c r="AW8" s="621"/>
      <c r="AX8" s="621"/>
      <c r="AY8" s="621"/>
      <c r="AZ8" s="621"/>
      <c r="BA8" s="621"/>
      <c r="BB8" s="621"/>
      <c r="BC8" s="621"/>
      <c r="BD8" s="621"/>
      <c r="BE8" s="621"/>
      <c r="BF8" s="622"/>
      <c r="BG8" s="623">
        <v>324867</v>
      </c>
      <c r="BH8" s="624"/>
      <c r="BI8" s="624"/>
      <c r="BJ8" s="624"/>
      <c r="BK8" s="624"/>
      <c r="BL8" s="624"/>
      <c r="BM8" s="624"/>
      <c r="BN8" s="625"/>
      <c r="BO8" s="626">
        <v>1.1000000000000001</v>
      </c>
      <c r="BP8" s="626"/>
      <c r="BQ8" s="626"/>
      <c r="BR8" s="626"/>
      <c r="BS8" s="627" t="s">
        <v>182</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28966676</v>
      </c>
      <c r="CS8" s="624"/>
      <c r="CT8" s="624"/>
      <c r="CU8" s="624"/>
      <c r="CV8" s="624"/>
      <c r="CW8" s="624"/>
      <c r="CX8" s="624"/>
      <c r="CY8" s="625"/>
      <c r="CZ8" s="626">
        <v>45.8</v>
      </c>
      <c r="DA8" s="626"/>
      <c r="DB8" s="626"/>
      <c r="DC8" s="626"/>
      <c r="DD8" s="632">
        <v>511008</v>
      </c>
      <c r="DE8" s="624"/>
      <c r="DF8" s="624"/>
      <c r="DG8" s="624"/>
      <c r="DH8" s="624"/>
      <c r="DI8" s="624"/>
      <c r="DJ8" s="624"/>
      <c r="DK8" s="624"/>
      <c r="DL8" s="624"/>
      <c r="DM8" s="624"/>
      <c r="DN8" s="624"/>
      <c r="DO8" s="624"/>
      <c r="DP8" s="625"/>
      <c r="DQ8" s="632">
        <v>14130032</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160880</v>
      </c>
      <c r="S9" s="624"/>
      <c r="T9" s="624"/>
      <c r="U9" s="624"/>
      <c r="V9" s="624"/>
      <c r="W9" s="624"/>
      <c r="X9" s="624"/>
      <c r="Y9" s="625"/>
      <c r="Z9" s="626">
        <v>0.2</v>
      </c>
      <c r="AA9" s="626"/>
      <c r="AB9" s="626"/>
      <c r="AC9" s="626"/>
      <c r="AD9" s="627">
        <v>160880</v>
      </c>
      <c r="AE9" s="627"/>
      <c r="AF9" s="627"/>
      <c r="AG9" s="627"/>
      <c r="AH9" s="627"/>
      <c r="AI9" s="627"/>
      <c r="AJ9" s="627"/>
      <c r="AK9" s="627"/>
      <c r="AL9" s="628">
        <v>0.5</v>
      </c>
      <c r="AM9" s="629"/>
      <c r="AN9" s="629"/>
      <c r="AO9" s="630"/>
      <c r="AP9" s="620" t="s">
        <v>243</v>
      </c>
      <c r="AQ9" s="621"/>
      <c r="AR9" s="621"/>
      <c r="AS9" s="621"/>
      <c r="AT9" s="621"/>
      <c r="AU9" s="621"/>
      <c r="AV9" s="621"/>
      <c r="AW9" s="621"/>
      <c r="AX9" s="621"/>
      <c r="AY9" s="621"/>
      <c r="AZ9" s="621"/>
      <c r="BA9" s="621"/>
      <c r="BB9" s="621"/>
      <c r="BC9" s="621"/>
      <c r="BD9" s="621"/>
      <c r="BE9" s="621"/>
      <c r="BF9" s="622"/>
      <c r="BG9" s="623">
        <v>13069504</v>
      </c>
      <c r="BH9" s="624"/>
      <c r="BI9" s="624"/>
      <c r="BJ9" s="624"/>
      <c r="BK9" s="624"/>
      <c r="BL9" s="624"/>
      <c r="BM9" s="624"/>
      <c r="BN9" s="625"/>
      <c r="BO9" s="626">
        <v>43.8</v>
      </c>
      <c r="BP9" s="626"/>
      <c r="BQ9" s="626"/>
      <c r="BR9" s="626"/>
      <c r="BS9" s="627" t="s">
        <v>244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5550703</v>
      </c>
      <c r="CS9" s="624"/>
      <c r="CT9" s="624"/>
      <c r="CU9" s="624"/>
      <c r="CV9" s="624"/>
      <c r="CW9" s="624"/>
      <c r="CX9" s="624"/>
      <c r="CY9" s="625"/>
      <c r="CZ9" s="626">
        <v>8.8000000000000007</v>
      </c>
      <c r="DA9" s="626"/>
      <c r="DB9" s="626"/>
      <c r="DC9" s="626"/>
      <c r="DD9" s="632">
        <v>471119</v>
      </c>
      <c r="DE9" s="624"/>
      <c r="DF9" s="624"/>
      <c r="DG9" s="624"/>
      <c r="DH9" s="624"/>
      <c r="DI9" s="624"/>
      <c r="DJ9" s="624"/>
      <c r="DK9" s="624"/>
      <c r="DL9" s="624"/>
      <c r="DM9" s="624"/>
      <c r="DN9" s="624"/>
      <c r="DO9" s="624"/>
      <c r="DP9" s="625"/>
      <c r="DQ9" s="632">
        <v>3777029</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182</v>
      </c>
      <c r="S10" s="624"/>
      <c r="T10" s="624"/>
      <c r="U10" s="624"/>
      <c r="V10" s="624"/>
      <c r="W10" s="624"/>
      <c r="X10" s="624"/>
      <c r="Y10" s="625"/>
      <c r="Z10" s="626" t="s">
        <v>182</v>
      </c>
      <c r="AA10" s="626"/>
      <c r="AB10" s="626"/>
      <c r="AC10" s="626"/>
      <c r="AD10" s="627" t="s">
        <v>182</v>
      </c>
      <c r="AE10" s="627"/>
      <c r="AF10" s="627"/>
      <c r="AG10" s="627"/>
      <c r="AH10" s="627"/>
      <c r="AI10" s="627"/>
      <c r="AJ10" s="627"/>
      <c r="AK10" s="627"/>
      <c r="AL10" s="628" t="s">
        <v>244</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507050</v>
      </c>
      <c r="BH10" s="624"/>
      <c r="BI10" s="624"/>
      <c r="BJ10" s="624"/>
      <c r="BK10" s="624"/>
      <c r="BL10" s="624"/>
      <c r="BM10" s="624"/>
      <c r="BN10" s="625"/>
      <c r="BO10" s="626">
        <v>1.7</v>
      </c>
      <c r="BP10" s="626"/>
      <c r="BQ10" s="626"/>
      <c r="BR10" s="626"/>
      <c r="BS10" s="627">
        <v>64620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14688</v>
      </c>
      <c r="CS10" s="624"/>
      <c r="CT10" s="624"/>
      <c r="CU10" s="624"/>
      <c r="CV10" s="624"/>
      <c r="CW10" s="624"/>
      <c r="CX10" s="624"/>
      <c r="CY10" s="625"/>
      <c r="CZ10" s="626">
        <v>0</v>
      </c>
      <c r="DA10" s="626"/>
      <c r="DB10" s="626"/>
      <c r="DC10" s="626"/>
      <c r="DD10" s="632" t="s">
        <v>182</v>
      </c>
      <c r="DE10" s="624"/>
      <c r="DF10" s="624"/>
      <c r="DG10" s="624"/>
      <c r="DH10" s="624"/>
      <c r="DI10" s="624"/>
      <c r="DJ10" s="624"/>
      <c r="DK10" s="624"/>
      <c r="DL10" s="624"/>
      <c r="DM10" s="624"/>
      <c r="DN10" s="624"/>
      <c r="DO10" s="624"/>
      <c r="DP10" s="625"/>
      <c r="DQ10" s="632">
        <v>14664</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4124071</v>
      </c>
      <c r="S11" s="624"/>
      <c r="T11" s="624"/>
      <c r="U11" s="624"/>
      <c r="V11" s="624"/>
      <c r="W11" s="624"/>
      <c r="X11" s="624"/>
      <c r="Y11" s="625"/>
      <c r="Z11" s="628">
        <v>6.2</v>
      </c>
      <c r="AA11" s="629"/>
      <c r="AB11" s="629"/>
      <c r="AC11" s="635"/>
      <c r="AD11" s="632">
        <v>4124071</v>
      </c>
      <c r="AE11" s="624"/>
      <c r="AF11" s="624"/>
      <c r="AG11" s="624"/>
      <c r="AH11" s="624"/>
      <c r="AI11" s="624"/>
      <c r="AJ11" s="624"/>
      <c r="AK11" s="625"/>
      <c r="AL11" s="628">
        <v>11.6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933404</v>
      </c>
      <c r="BH11" s="624"/>
      <c r="BI11" s="624"/>
      <c r="BJ11" s="624"/>
      <c r="BK11" s="624"/>
      <c r="BL11" s="624"/>
      <c r="BM11" s="624"/>
      <c r="BN11" s="625"/>
      <c r="BO11" s="626">
        <v>3.1</v>
      </c>
      <c r="BP11" s="626"/>
      <c r="BQ11" s="626"/>
      <c r="BR11" s="626"/>
      <c r="BS11" s="627">
        <v>117694</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87679</v>
      </c>
      <c r="CS11" s="624"/>
      <c r="CT11" s="624"/>
      <c r="CU11" s="624"/>
      <c r="CV11" s="624"/>
      <c r="CW11" s="624"/>
      <c r="CX11" s="624"/>
      <c r="CY11" s="625"/>
      <c r="CZ11" s="626">
        <v>0.1</v>
      </c>
      <c r="DA11" s="626"/>
      <c r="DB11" s="626"/>
      <c r="DC11" s="626"/>
      <c r="DD11" s="632">
        <v>1328</v>
      </c>
      <c r="DE11" s="624"/>
      <c r="DF11" s="624"/>
      <c r="DG11" s="624"/>
      <c r="DH11" s="624"/>
      <c r="DI11" s="624"/>
      <c r="DJ11" s="624"/>
      <c r="DK11" s="624"/>
      <c r="DL11" s="624"/>
      <c r="DM11" s="624"/>
      <c r="DN11" s="624"/>
      <c r="DO11" s="624"/>
      <c r="DP11" s="625"/>
      <c r="DQ11" s="632">
        <v>84939</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253</v>
      </c>
      <c r="S12" s="624"/>
      <c r="T12" s="624"/>
      <c r="U12" s="624"/>
      <c r="V12" s="624"/>
      <c r="W12" s="624"/>
      <c r="X12" s="624"/>
      <c r="Y12" s="625"/>
      <c r="Z12" s="626" t="s">
        <v>138</v>
      </c>
      <c r="AA12" s="626"/>
      <c r="AB12" s="626"/>
      <c r="AC12" s="626"/>
      <c r="AD12" s="627" t="s">
        <v>244</v>
      </c>
      <c r="AE12" s="627"/>
      <c r="AF12" s="627"/>
      <c r="AG12" s="627"/>
      <c r="AH12" s="627"/>
      <c r="AI12" s="627"/>
      <c r="AJ12" s="627"/>
      <c r="AK12" s="627"/>
      <c r="AL12" s="628" t="s">
        <v>138</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11483569</v>
      </c>
      <c r="BH12" s="624"/>
      <c r="BI12" s="624"/>
      <c r="BJ12" s="624"/>
      <c r="BK12" s="624"/>
      <c r="BL12" s="624"/>
      <c r="BM12" s="624"/>
      <c r="BN12" s="625"/>
      <c r="BO12" s="626">
        <v>38.5</v>
      </c>
      <c r="BP12" s="626"/>
      <c r="BQ12" s="626"/>
      <c r="BR12" s="626"/>
      <c r="BS12" s="627" t="s">
        <v>182</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996189</v>
      </c>
      <c r="CS12" s="624"/>
      <c r="CT12" s="624"/>
      <c r="CU12" s="624"/>
      <c r="CV12" s="624"/>
      <c r="CW12" s="624"/>
      <c r="CX12" s="624"/>
      <c r="CY12" s="625"/>
      <c r="CZ12" s="626">
        <v>1.6</v>
      </c>
      <c r="DA12" s="626"/>
      <c r="DB12" s="626"/>
      <c r="DC12" s="626"/>
      <c r="DD12" s="632" t="s">
        <v>253</v>
      </c>
      <c r="DE12" s="624"/>
      <c r="DF12" s="624"/>
      <c r="DG12" s="624"/>
      <c r="DH12" s="624"/>
      <c r="DI12" s="624"/>
      <c r="DJ12" s="624"/>
      <c r="DK12" s="624"/>
      <c r="DL12" s="624"/>
      <c r="DM12" s="624"/>
      <c r="DN12" s="624"/>
      <c r="DO12" s="624"/>
      <c r="DP12" s="625"/>
      <c r="DQ12" s="632">
        <v>386215</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182</v>
      </c>
      <c r="AA13" s="626"/>
      <c r="AB13" s="626"/>
      <c r="AC13" s="626"/>
      <c r="AD13" s="627" t="s">
        <v>244</v>
      </c>
      <c r="AE13" s="627"/>
      <c r="AF13" s="627"/>
      <c r="AG13" s="627"/>
      <c r="AH13" s="627"/>
      <c r="AI13" s="627"/>
      <c r="AJ13" s="627"/>
      <c r="AK13" s="627"/>
      <c r="AL13" s="628" t="s">
        <v>138</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11320384</v>
      </c>
      <c r="BH13" s="624"/>
      <c r="BI13" s="624"/>
      <c r="BJ13" s="624"/>
      <c r="BK13" s="624"/>
      <c r="BL13" s="624"/>
      <c r="BM13" s="624"/>
      <c r="BN13" s="625"/>
      <c r="BO13" s="626">
        <v>37.9</v>
      </c>
      <c r="BP13" s="626"/>
      <c r="BQ13" s="626"/>
      <c r="BR13" s="626"/>
      <c r="BS13" s="627" t="s">
        <v>244</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4788710</v>
      </c>
      <c r="CS13" s="624"/>
      <c r="CT13" s="624"/>
      <c r="CU13" s="624"/>
      <c r="CV13" s="624"/>
      <c r="CW13" s="624"/>
      <c r="CX13" s="624"/>
      <c r="CY13" s="625"/>
      <c r="CZ13" s="626">
        <v>7.6</v>
      </c>
      <c r="DA13" s="626"/>
      <c r="DB13" s="626"/>
      <c r="DC13" s="626"/>
      <c r="DD13" s="632">
        <v>1648252</v>
      </c>
      <c r="DE13" s="624"/>
      <c r="DF13" s="624"/>
      <c r="DG13" s="624"/>
      <c r="DH13" s="624"/>
      <c r="DI13" s="624"/>
      <c r="DJ13" s="624"/>
      <c r="DK13" s="624"/>
      <c r="DL13" s="624"/>
      <c r="DM13" s="624"/>
      <c r="DN13" s="624"/>
      <c r="DO13" s="624"/>
      <c r="DP13" s="625"/>
      <c r="DQ13" s="632">
        <v>3643260</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958</v>
      </c>
      <c r="S14" s="624"/>
      <c r="T14" s="624"/>
      <c r="U14" s="624"/>
      <c r="V14" s="624"/>
      <c r="W14" s="624"/>
      <c r="X14" s="624"/>
      <c r="Y14" s="625"/>
      <c r="Z14" s="626">
        <v>0</v>
      </c>
      <c r="AA14" s="626"/>
      <c r="AB14" s="626"/>
      <c r="AC14" s="626"/>
      <c r="AD14" s="627">
        <v>958</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160324</v>
      </c>
      <c r="BH14" s="624"/>
      <c r="BI14" s="624"/>
      <c r="BJ14" s="624"/>
      <c r="BK14" s="624"/>
      <c r="BL14" s="624"/>
      <c r="BM14" s="624"/>
      <c r="BN14" s="625"/>
      <c r="BO14" s="626">
        <v>0.5</v>
      </c>
      <c r="BP14" s="626"/>
      <c r="BQ14" s="626"/>
      <c r="BR14" s="626"/>
      <c r="BS14" s="627" t="s">
        <v>182</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2182277</v>
      </c>
      <c r="CS14" s="624"/>
      <c r="CT14" s="624"/>
      <c r="CU14" s="624"/>
      <c r="CV14" s="624"/>
      <c r="CW14" s="624"/>
      <c r="CX14" s="624"/>
      <c r="CY14" s="625"/>
      <c r="CZ14" s="626">
        <v>3.5</v>
      </c>
      <c r="DA14" s="626"/>
      <c r="DB14" s="626"/>
      <c r="DC14" s="626"/>
      <c r="DD14" s="632">
        <v>118683</v>
      </c>
      <c r="DE14" s="624"/>
      <c r="DF14" s="624"/>
      <c r="DG14" s="624"/>
      <c r="DH14" s="624"/>
      <c r="DI14" s="624"/>
      <c r="DJ14" s="624"/>
      <c r="DK14" s="624"/>
      <c r="DL14" s="624"/>
      <c r="DM14" s="624"/>
      <c r="DN14" s="624"/>
      <c r="DO14" s="624"/>
      <c r="DP14" s="625"/>
      <c r="DQ14" s="632">
        <v>2102317</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182</v>
      </c>
      <c r="S15" s="624"/>
      <c r="T15" s="624"/>
      <c r="U15" s="624"/>
      <c r="V15" s="624"/>
      <c r="W15" s="624"/>
      <c r="X15" s="624"/>
      <c r="Y15" s="625"/>
      <c r="Z15" s="626" t="s">
        <v>182</v>
      </c>
      <c r="AA15" s="626"/>
      <c r="AB15" s="626"/>
      <c r="AC15" s="626"/>
      <c r="AD15" s="627" t="s">
        <v>182</v>
      </c>
      <c r="AE15" s="627"/>
      <c r="AF15" s="627"/>
      <c r="AG15" s="627"/>
      <c r="AH15" s="627"/>
      <c r="AI15" s="627"/>
      <c r="AJ15" s="627"/>
      <c r="AK15" s="627"/>
      <c r="AL15" s="628" t="s">
        <v>138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944632</v>
      </c>
      <c r="BH15" s="624"/>
      <c r="BI15" s="624"/>
      <c r="BJ15" s="624"/>
      <c r="BK15" s="624"/>
      <c r="BL15" s="624"/>
      <c r="BM15" s="624"/>
      <c r="BN15" s="625"/>
      <c r="BO15" s="626">
        <v>3.2</v>
      </c>
      <c r="BP15" s="626"/>
      <c r="BQ15" s="626"/>
      <c r="BR15" s="626"/>
      <c r="BS15" s="627" t="s">
        <v>182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9322570</v>
      </c>
      <c r="CS15" s="624"/>
      <c r="CT15" s="624"/>
      <c r="CU15" s="624"/>
      <c r="CV15" s="624"/>
      <c r="CW15" s="624"/>
      <c r="CX15" s="624"/>
      <c r="CY15" s="625"/>
      <c r="CZ15" s="626">
        <v>14.7</v>
      </c>
      <c r="DA15" s="626"/>
      <c r="DB15" s="626"/>
      <c r="DC15" s="626"/>
      <c r="DD15" s="632">
        <v>2206524</v>
      </c>
      <c r="DE15" s="624"/>
      <c r="DF15" s="624"/>
      <c r="DG15" s="624"/>
      <c r="DH15" s="624"/>
      <c r="DI15" s="624"/>
      <c r="DJ15" s="624"/>
      <c r="DK15" s="624"/>
      <c r="DL15" s="624"/>
      <c r="DM15" s="624"/>
      <c r="DN15" s="624"/>
      <c r="DO15" s="624"/>
      <c r="DP15" s="625"/>
      <c r="DQ15" s="632">
        <v>6585873</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43244</v>
      </c>
      <c r="S16" s="624"/>
      <c r="T16" s="624"/>
      <c r="U16" s="624"/>
      <c r="V16" s="624"/>
      <c r="W16" s="624"/>
      <c r="X16" s="624"/>
      <c r="Y16" s="625"/>
      <c r="Z16" s="626">
        <v>0.1</v>
      </c>
      <c r="AA16" s="626"/>
      <c r="AB16" s="626"/>
      <c r="AC16" s="626"/>
      <c r="AD16" s="627">
        <v>43244</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182</v>
      </c>
      <c r="BH16" s="624"/>
      <c r="BI16" s="624"/>
      <c r="BJ16" s="624"/>
      <c r="BK16" s="624"/>
      <c r="BL16" s="624"/>
      <c r="BM16" s="624"/>
      <c r="BN16" s="625"/>
      <c r="BO16" s="626" t="s">
        <v>182</v>
      </c>
      <c r="BP16" s="626"/>
      <c r="BQ16" s="626"/>
      <c r="BR16" s="626"/>
      <c r="BS16" s="627" t="s">
        <v>182</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138</v>
      </c>
      <c r="CS16" s="624"/>
      <c r="CT16" s="624"/>
      <c r="CU16" s="624"/>
      <c r="CV16" s="624"/>
      <c r="CW16" s="624"/>
      <c r="CX16" s="624"/>
      <c r="CY16" s="625"/>
      <c r="CZ16" s="626" t="s">
        <v>244</v>
      </c>
      <c r="DA16" s="626"/>
      <c r="DB16" s="626"/>
      <c r="DC16" s="626"/>
      <c r="DD16" s="632" t="s">
        <v>182</v>
      </c>
      <c r="DE16" s="624"/>
      <c r="DF16" s="624"/>
      <c r="DG16" s="624"/>
      <c r="DH16" s="624"/>
      <c r="DI16" s="624"/>
      <c r="DJ16" s="624"/>
      <c r="DK16" s="624"/>
      <c r="DL16" s="624"/>
      <c r="DM16" s="624"/>
      <c r="DN16" s="624"/>
      <c r="DO16" s="624"/>
      <c r="DP16" s="625"/>
      <c r="DQ16" s="632" t="s">
        <v>253</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302631</v>
      </c>
      <c r="S17" s="624"/>
      <c r="T17" s="624"/>
      <c r="U17" s="624"/>
      <c r="V17" s="624"/>
      <c r="W17" s="624"/>
      <c r="X17" s="624"/>
      <c r="Y17" s="625"/>
      <c r="Z17" s="626">
        <v>0.5</v>
      </c>
      <c r="AA17" s="626"/>
      <c r="AB17" s="626"/>
      <c r="AC17" s="626"/>
      <c r="AD17" s="627">
        <v>302631</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182</v>
      </c>
      <c r="BP17" s="626"/>
      <c r="BQ17" s="626"/>
      <c r="BR17" s="626"/>
      <c r="BS17" s="627" t="s">
        <v>182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5319964</v>
      </c>
      <c r="CS17" s="624"/>
      <c r="CT17" s="624"/>
      <c r="CU17" s="624"/>
      <c r="CV17" s="624"/>
      <c r="CW17" s="624"/>
      <c r="CX17" s="624"/>
      <c r="CY17" s="625"/>
      <c r="CZ17" s="626">
        <v>8.4</v>
      </c>
      <c r="DA17" s="626"/>
      <c r="DB17" s="626"/>
      <c r="DC17" s="626"/>
      <c r="DD17" s="632" t="s">
        <v>138</v>
      </c>
      <c r="DE17" s="624"/>
      <c r="DF17" s="624"/>
      <c r="DG17" s="624"/>
      <c r="DH17" s="624"/>
      <c r="DI17" s="624"/>
      <c r="DJ17" s="624"/>
      <c r="DK17" s="624"/>
      <c r="DL17" s="624"/>
      <c r="DM17" s="624"/>
      <c r="DN17" s="624"/>
      <c r="DO17" s="624"/>
      <c r="DP17" s="625"/>
      <c r="DQ17" s="632">
        <v>5297232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181998</v>
      </c>
      <c r="S18" s="624"/>
      <c r="T18" s="624"/>
      <c r="U18" s="624"/>
      <c r="V18" s="624"/>
      <c r="W18" s="624"/>
      <c r="X18" s="624"/>
      <c r="Y18" s="625"/>
      <c r="Z18" s="626">
        <v>0.3</v>
      </c>
      <c r="AA18" s="626"/>
      <c r="AB18" s="626"/>
      <c r="AC18" s="626"/>
      <c r="AD18" s="627">
        <v>181998</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182</v>
      </c>
      <c r="BH18" s="624"/>
      <c r="BI18" s="624"/>
      <c r="BJ18" s="624"/>
      <c r="BK18" s="624"/>
      <c r="BL18" s="624"/>
      <c r="BM18" s="624"/>
      <c r="BN18" s="625"/>
      <c r="BO18" s="626" t="s">
        <v>138</v>
      </c>
      <c r="BP18" s="626"/>
      <c r="BQ18" s="626"/>
      <c r="BR18" s="626"/>
      <c r="BS18" s="627" t="s">
        <v>182</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v>5728</v>
      </c>
      <c r="CS18" s="624"/>
      <c r="CT18" s="624"/>
      <c r="CU18" s="624"/>
      <c r="CV18" s="624"/>
      <c r="CW18" s="624"/>
      <c r="CX18" s="624"/>
      <c r="CY18" s="625"/>
      <c r="CZ18" s="626">
        <v>0</v>
      </c>
      <c r="DA18" s="626"/>
      <c r="DB18" s="626"/>
      <c r="DC18" s="626"/>
      <c r="DD18" s="632" t="s">
        <v>138</v>
      </c>
      <c r="DE18" s="624"/>
      <c r="DF18" s="624"/>
      <c r="DG18" s="624"/>
      <c r="DH18" s="624"/>
      <c r="DI18" s="624"/>
      <c r="DJ18" s="624"/>
      <c r="DK18" s="624"/>
      <c r="DL18" s="624"/>
      <c r="DM18" s="624"/>
      <c r="DN18" s="624"/>
      <c r="DO18" s="624"/>
      <c r="DP18" s="625"/>
      <c r="DQ18" s="632">
        <v>5728</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180941</v>
      </c>
      <c r="S19" s="624"/>
      <c r="T19" s="624"/>
      <c r="U19" s="624"/>
      <c r="V19" s="624"/>
      <c r="W19" s="624"/>
      <c r="X19" s="624"/>
      <c r="Y19" s="625"/>
      <c r="Z19" s="626">
        <v>0.3</v>
      </c>
      <c r="AA19" s="626"/>
      <c r="AB19" s="626"/>
      <c r="AC19" s="626"/>
      <c r="AD19" s="627">
        <v>180941</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2437753</v>
      </c>
      <c r="BH19" s="624"/>
      <c r="BI19" s="624"/>
      <c r="BJ19" s="624"/>
      <c r="BK19" s="624"/>
      <c r="BL19" s="624"/>
      <c r="BM19" s="624"/>
      <c r="BN19" s="625"/>
      <c r="BO19" s="626">
        <v>8.1999999999999993</v>
      </c>
      <c r="BP19" s="626"/>
      <c r="BQ19" s="626"/>
      <c r="BR19" s="626"/>
      <c r="BS19" s="627" t="s">
        <v>182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182</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1057</v>
      </c>
      <c r="S20" s="624"/>
      <c r="T20" s="624"/>
      <c r="U20" s="624"/>
      <c r="V20" s="624"/>
      <c r="W20" s="624"/>
      <c r="X20" s="624"/>
      <c r="Y20" s="625"/>
      <c r="Z20" s="626">
        <v>0</v>
      </c>
      <c r="AA20" s="626"/>
      <c r="AB20" s="626"/>
      <c r="AC20" s="626"/>
      <c r="AD20" s="627">
        <v>1057</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2437753</v>
      </c>
      <c r="BH20" s="624"/>
      <c r="BI20" s="624"/>
      <c r="BJ20" s="624"/>
      <c r="BK20" s="624"/>
      <c r="BL20" s="624"/>
      <c r="BM20" s="624"/>
      <c r="BN20" s="625"/>
      <c r="BO20" s="626">
        <v>8.1999999999999993</v>
      </c>
      <c r="BP20" s="626"/>
      <c r="BQ20" s="626"/>
      <c r="BR20" s="626"/>
      <c r="BS20" s="627" t="s">
        <v>182</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63208375</v>
      </c>
      <c r="CS20" s="624"/>
      <c r="CT20" s="624"/>
      <c r="CU20" s="624"/>
      <c r="CV20" s="624"/>
      <c r="CW20" s="624"/>
      <c r="CX20" s="624"/>
      <c r="CY20" s="625"/>
      <c r="CZ20" s="626">
        <v>100</v>
      </c>
      <c r="DA20" s="626"/>
      <c r="DB20" s="626"/>
      <c r="DC20" s="626"/>
      <c r="DD20" s="632">
        <v>5246274</v>
      </c>
      <c r="DE20" s="624"/>
      <c r="DF20" s="624"/>
      <c r="DG20" s="624"/>
      <c r="DH20" s="624"/>
      <c r="DI20" s="624"/>
      <c r="DJ20" s="624"/>
      <c r="DK20" s="624"/>
      <c r="DL20" s="624"/>
      <c r="DM20" s="624"/>
      <c r="DN20" s="624"/>
      <c r="DO20" s="624"/>
      <c r="DP20" s="625"/>
      <c r="DQ20" s="632">
        <v>41154312</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2942737</v>
      </c>
      <c r="S21" s="624"/>
      <c r="T21" s="624"/>
      <c r="U21" s="624"/>
      <c r="V21" s="624"/>
      <c r="W21" s="624"/>
      <c r="X21" s="624"/>
      <c r="Y21" s="625"/>
      <c r="Z21" s="626">
        <v>4.4000000000000004</v>
      </c>
      <c r="AA21" s="626"/>
      <c r="AB21" s="626"/>
      <c r="AC21" s="626"/>
      <c r="AD21" s="627">
        <v>2769501</v>
      </c>
      <c r="AE21" s="627"/>
      <c r="AF21" s="627"/>
      <c r="AG21" s="627"/>
      <c r="AH21" s="627"/>
      <c r="AI21" s="627"/>
      <c r="AJ21" s="627"/>
      <c r="AK21" s="627"/>
      <c r="AL21" s="628">
        <v>7.8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182</v>
      </c>
      <c r="BP21" s="626"/>
      <c r="BQ21" s="626"/>
      <c r="BR21" s="626"/>
      <c r="BS21" s="627" t="s">
        <v>138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2769501</v>
      </c>
      <c r="S22" s="624"/>
      <c r="T22" s="624"/>
      <c r="U22" s="624"/>
      <c r="V22" s="624"/>
      <c r="W22" s="624"/>
      <c r="X22" s="624"/>
      <c r="Y22" s="625"/>
      <c r="Z22" s="626">
        <v>4.2</v>
      </c>
      <c r="AA22" s="626"/>
      <c r="AB22" s="626"/>
      <c r="AC22" s="626"/>
      <c r="AD22" s="627">
        <v>2769501</v>
      </c>
      <c r="AE22" s="627"/>
      <c r="AF22" s="627"/>
      <c r="AG22" s="627"/>
      <c r="AH22" s="627"/>
      <c r="AI22" s="627"/>
      <c r="AJ22" s="627"/>
      <c r="AK22" s="627"/>
      <c r="AL22" s="628">
        <v>7.8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138</v>
      </c>
      <c r="BP22" s="626"/>
      <c r="BQ22" s="626"/>
      <c r="BR22" s="626"/>
      <c r="BS22" s="627" t="s">
        <v>182</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168366</v>
      </c>
      <c r="S23" s="624"/>
      <c r="T23" s="624"/>
      <c r="U23" s="624"/>
      <c r="V23" s="624"/>
      <c r="W23" s="624"/>
      <c r="X23" s="624"/>
      <c r="Y23" s="625"/>
      <c r="Z23" s="626">
        <v>0.3</v>
      </c>
      <c r="AA23" s="626"/>
      <c r="AB23" s="626"/>
      <c r="AC23" s="626"/>
      <c r="AD23" s="627" t="s">
        <v>244</v>
      </c>
      <c r="AE23" s="627"/>
      <c r="AF23" s="627"/>
      <c r="AG23" s="627"/>
      <c r="AH23" s="627"/>
      <c r="AI23" s="627"/>
      <c r="AJ23" s="627"/>
      <c r="AK23" s="627"/>
      <c r="AL23" s="628" t="s">
        <v>182</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2437753</v>
      </c>
      <c r="BH23" s="624"/>
      <c r="BI23" s="624"/>
      <c r="BJ23" s="624"/>
      <c r="BK23" s="624"/>
      <c r="BL23" s="624"/>
      <c r="BM23" s="624"/>
      <c r="BN23" s="625"/>
      <c r="BO23" s="626">
        <v>8.1999999999999993</v>
      </c>
      <c r="BP23" s="626"/>
      <c r="BQ23" s="626"/>
      <c r="BR23" s="626"/>
      <c r="BS23" s="627" t="s">
        <v>244</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4870</v>
      </c>
      <c r="S24" s="624"/>
      <c r="T24" s="624"/>
      <c r="U24" s="624"/>
      <c r="V24" s="624"/>
      <c r="W24" s="624"/>
      <c r="X24" s="624"/>
      <c r="Y24" s="625"/>
      <c r="Z24" s="626">
        <v>0</v>
      </c>
      <c r="AA24" s="626"/>
      <c r="AB24" s="626"/>
      <c r="AC24" s="626"/>
      <c r="AD24" s="627" t="s">
        <v>182</v>
      </c>
      <c r="AE24" s="627"/>
      <c r="AF24" s="627"/>
      <c r="AG24" s="627"/>
      <c r="AH24" s="627"/>
      <c r="AI24" s="627"/>
      <c r="AJ24" s="627"/>
      <c r="AK24" s="627"/>
      <c r="AL24" s="628" t="s">
        <v>244</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182</v>
      </c>
      <c r="BH24" s="624"/>
      <c r="BI24" s="624"/>
      <c r="BJ24" s="624"/>
      <c r="BK24" s="624"/>
      <c r="BL24" s="624"/>
      <c r="BM24" s="624"/>
      <c r="BN24" s="625"/>
      <c r="BO24" s="626" t="s">
        <v>244</v>
      </c>
      <c r="BP24" s="626"/>
      <c r="BQ24" s="626"/>
      <c r="BR24" s="626"/>
      <c r="BS24" s="627" t="s">
        <v>138</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35954647</v>
      </c>
      <c r="CS24" s="613"/>
      <c r="CT24" s="613"/>
      <c r="CU24" s="613"/>
      <c r="CV24" s="613"/>
      <c r="CW24" s="613"/>
      <c r="CX24" s="613"/>
      <c r="CY24" s="614"/>
      <c r="CZ24" s="617">
        <v>56.9</v>
      </c>
      <c r="DA24" s="618"/>
      <c r="DB24" s="618"/>
      <c r="DC24" s="634"/>
      <c r="DD24" s="658">
        <v>22253909</v>
      </c>
      <c r="DE24" s="613"/>
      <c r="DF24" s="613"/>
      <c r="DG24" s="613"/>
      <c r="DH24" s="613"/>
      <c r="DI24" s="613"/>
      <c r="DJ24" s="613"/>
      <c r="DK24" s="614"/>
      <c r="DL24" s="658">
        <v>21935751</v>
      </c>
      <c r="DM24" s="613"/>
      <c r="DN24" s="613"/>
      <c r="DO24" s="613"/>
      <c r="DP24" s="613"/>
      <c r="DQ24" s="613"/>
      <c r="DR24" s="613"/>
      <c r="DS24" s="613"/>
      <c r="DT24" s="613"/>
      <c r="DU24" s="613"/>
      <c r="DV24" s="614"/>
      <c r="DW24" s="617">
        <v>60.5</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38132109</v>
      </c>
      <c r="S25" s="624"/>
      <c r="T25" s="624"/>
      <c r="U25" s="624"/>
      <c r="V25" s="624"/>
      <c r="W25" s="624"/>
      <c r="X25" s="624"/>
      <c r="Y25" s="625"/>
      <c r="Z25" s="626">
        <v>57.3</v>
      </c>
      <c r="AA25" s="626"/>
      <c r="AB25" s="626"/>
      <c r="AC25" s="626"/>
      <c r="AD25" s="627">
        <v>35521120</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244</v>
      </c>
      <c r="BH25" s="624"/>
      <c r="BI25" s="624"/>
      <c r="BJ25" s="624"/>
      <c r="BK25" s="624"/>
      <c r="BL25" s="624"/>
      <c r="BM25" s="624"/>
      <c r="BN25" s="625"/>
      <c r="BO25" s="626" t="s">
        <v>253</v>
      </c>
      <c r="BP25" s="626"/>
      <c r="BQ25" s="626"/>
      <c r="BR25" s="626"/>
      <c r="BS25" s="627" t="s">
        <v>138</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13655945</v>
      </c>
      <c r="CS25" s="655"/>
      <c r="CT25" s="655"/>
      <c r="CU25" s="655"/>
      <c r="CV25" s="655"/>
      <c r="CW25" s="655"/>
      <c r="CX25" s="655"/>
      <c r="CY25" s="656"/>
      <c r="CZ25" s="628">
        <v>21.6</v>
      </c>
      <c r="DA25" s="653"/>
      <c r="DB25" s="653"/>
      <c r="DC25" s="657"/>
      <c r="DD25" s="632">
        <v>12156995</v>
      </c>
      <c r="DE25" s="655"/>
      <c r="DF25" s="655"/>
      <c r="DG25" s="655"/>
      <c r="DH25" s="655"/>
      <c r="DI25" s="655"/>
      <c r="DJ25" s="655"/>
      <c r="DK25" s="656"/>
      <c r="DL25" s="632">
        <v>11982085</v>
      </c>
      <c r="DM25" s="655"/>
      <c r="DN25" s="655"/>
      <c r="DO25" s="655"/>
      <c r="DP25" s="655"/>
      <c r="DQ25" s="655"/>
      <c r="DR25" s="655"/>
      <c r="DS25" s="655"/>
      <c r="DT25" s="655"/>
      <c r="DU25" s="655"/>
      <c r="DV25" s="656"/>
      <c r="DW25" s="628">
        <v>33</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13040</v>
      </c>
      <c r="S26" s="624"/>
      <c r="T26" s="624"/>
      <c r="U26" s="624"/>
      <c r="V26" s="624"/>
      <c r="W26" s="624"/>
      <c r="X26" s="624"/>
      <c r="Y26" s="625"/>
      <c r="Z26" s="626">
        <v>0</v>
      </c>
      <c r="AA26" s="626"/>
      <c r="AB26" s="626"/>
      <c r="AC26" s="626"/>
      <c r="AD26" s="627">
        <v>13040</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182</v>
      </c>
      <c r="BH26" s="624"/>
      <c r="BI26" s="624"/>
      <c r="BJ26" s="624"/>
      <c r="BK26" s="624"/>
      <c r="BL26" s="624"/>
      <c r="BM26" s="624"/>
      <c r="BN26" s="625"/>
      <c r="BO26" s="626" t="s">
        <v>182</v>
      </c>
      <c r="BP26" s="626"/>
      <c r="BQ26" s="626"/>
      <c r="BR26" s="626"/>
      <c r="BS26" s="627" t="s">
        <v>138</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8976131</v>
      </c>
      <c r="CS26" s="624"/>
      <c r="CT26" s="624"/>
      <c r="CU26" s="624"/>
      <c r="CV26" s="624"/>
      <c r="CW26" s="624"/>
      <c r="CX26" s="624"/>
      <c r="CY26" s="625"/>
      <c r="CZ26" s="628">
        <v>14.2</v>
      </c>
      <c r="DA26" s="653"/>
      <c r="DB26" s="653"/>
      <c r="DC26" s="657"/>
      <c r="DD26" s="632">
        <v>7815520</v>
      </c>
      <c r="DE26" s="624"/>
      <c r="DF26" s="624"/>
      <c r="DG26" s="624"/>
      <c r="DH26" s="624"/>
      <c r="DI26" s="624"/>
      <c r="DJ26" s="624"/>
      <c r="DK26" s="625"/>
      <c r="DL26" s="632" t="s">
        <v>182</v>
      </c>
      <c r="DM26" s="624"/>
      <c r="DN26" s="624"/>
      <c r="DO26" s="624"/>
      <c r="DP26" s="624"/>
      <c r="DQ26" s="624"/>
      <c r="DR26" s="624"/>
      <c r="DS26" s="624"/>
      <c r="DT26" s="624"/>
      <c r="DU26" s="624"/>
      <c r="DV26" s="625"/>
      <c r="DW26" s="628" t="s">
        <v>244</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250948</v>
      </c>
      <c r="S27" s="624"/>
      <c r="T27" s="624"/>
      <c r="U27" s="624"/>
      <c r="V27" s="624"/>
      <c r="W27" s="624"/>
      <c r="X27" s="624"/>
      <c r="Y27" s="625"/>
      <c r="Z27" s="626">
        <v>0.4</v>
      </c>
      <c r="AA27" s="626"/>
      <c r="AB27" s="626"/>
      <c r="AC27" s="626"/>
      <c r="AD27" s="627" t="s">
        <v>182</v>
      </c>
      <c r="AE27" s="627"/>
      <c r="AF27" s="627"/>
      <c r="AG27" s="627"/>
      <c r="AH27" s="627"/>
      <c r="AI27" s="627"/>
      <c r="AJ27" s="627"/>
      <c r="AK27" s="627"/>
      <c r="AL27" s="628" t="s">
        <v>244</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29861103</v>
      </c>
      <c r="BH27" s="624"/>
      <c r="BI27" s="624"/>
      <c r="BJ27" s="624"/>
      <c r="BK27" s="624"/>
      <c r="BL27" s="624"/>
      <c r="BM27" s="624"/>
      <c r="BN27" s="625"/>
      <c r="BO27" s="626">
        <v>100</v>
      </c>
      <c r="BP27" s="626"/>
      <c r="BQ27" s="626"/>
      <c r="BR27" s="626"/>
      <c r="BS27" s="627">
        <v>182314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16978738</v>
      </c>
      <c r="CS27" s="655"/>
      <c r="CT27" s="655"/>
      <c r="CU27" s="655"/>
      <c r="CV27" s="655"/>
      <c r="CW27" s="655"/>
      <c r="CX27" s="655"/>
      <c r="CY27" s="656"/>
      <c r="CZ27" s="628">
        <v>26.9</v>
      </c>
      <c r="DA27" s="653"/>
      <c r="DB27" s="653"/>
      <c r="DC27" s="657"/>
      <c r="DD27" s="632">
        <v>4799682</v>
      </c>
      <c r="DE27" s="655"/>
      <c r="DF27" s="655"/>
      <c r="DG27" s="655"/>
      <c r="DH27" s="655"/>
      <c r="DI27" s="655"/>
      <c r="DJ27" s="655"/>
      <c r="DK27" s="656"/>
      <c r="DL27" s="632">
        <v>4656434</v>
      </c>
      <c r="DM27" s="655"/>
      <c r="DN27" s="655"/>
      <c r="DO27" s="655"/>
      <c r="DP27" s="655"/>
      <c r="DQ27" s="655"/>
      <c r="DR27" s="655"/>
      <c r="DS27" s="655"/>
      <c r="DT27" s="655"/>
      <c r="DU27" s="655"/>
      <c r="DV27" s="656"/>
      <c r="DW27" s="628">
        <v>12.8</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1089839</v>
      </c>
      <c r="S28" s="624"/>
      <c r="T28" s="624"/>
      <c r="U28" s="624"/>
      <c r="V28" s="624"/>
      <c r="W28" s="624"/>
      <c r="X28" s="624"/>
      <c r="Y28" s="625"/>
      <c r="Z28" s="626">
        <v>1.6</v>
      </c>
      <c r="AA28" s="626"/>
      <c r="AB28" s="626"/>
      <c r="AC28" s="626"/>
      <c r="AD28" s="627">
        <v>102133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5319964</v>
      </c>
      <c r="CS28" s="624"/>
      <c r="CT28" s="624"/>
      <c r="CU28" s="624"/>
      <c r="CV28" s="624"/>
      <c r="CW28" s="624"/>
      <c r="CX28" s="624"/>
      <c r="CY28" s="625"/>
      <c r="CZ28" s="628">
        <v>8.4</v>
      </c>
      <c r="DA28" s="653"/>
      <c r="DB28" s="653"/>
      <c r="DC28" s="657"/>
      <c r="DD28" s="632">
        <v>5297232</v>
      </c>
      <c r="DE28" s="624"/>
      <c r="DF28" s="624"/>
      <c r="DG28" s="624"/>
      <c r="DH28" s="624"/>
      <c r="DI28" s="624"/>
      <c r="DJ28" s="624"/>
      <c r="DK28" s="625"/>
      <c r="DL28" s="632">
        <v>5297232</v>
      </c>
      <c r="DM28" s="624"/>
      <c r="DN28" s="624"/>
      <c r="DO28" s="624"/>
      <c r="DP28" s="624"/>
      <c r="DQ28" s="624"/>
      <c r="DR28" s="624"/>
      <c r="DS28" s="624"/>
      <c r="DT28" s="624"/>
      <c r="DU28" s="624"/>
      <c r="DV28" s="625"/>
      <c r="DW28" s="628">
        <v>14.6</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708662</v>
      </c>
      <c r="S29" s="624"/>
      <c r="T29" s="624"/>
      <c r="U29" s="624"/>
      <c r="V29" s="624"/>
      <c r="W29" s="624"/>
      <c r="X29" s="624"/>
      <c r="Y29" s="625"/>
      <c r="Z29" s="626">
        <v>1.1000000000000001</v>
      </c>
      <c r="AA29" s="626"/>
      <c r="AB29" s="626"/>
      <c r="AC29" s="626"/>
      <c r="AD29" s="627" t="s">
        <v>182</v>
      </c>
      <c r="AE29" s="627"/>
      <c r="AF29" s="627"/>
      <c r="AG29" s="627"/>
      <c r="AH29" s="627"/>
      <c r="AI29" s="627"/>
      <c r="AJ29" s="627"/>
      <c r="AK29" s="627"/>
      <c r="AL29" s="628" t="s">
        <v>182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5318767</v>
      </c>
      <c r="CS29" s="655"/>
      <c r="CT29" s="655"/>
      <c r="CU29" s="655"/>
      <c r="CV29" s="655"/>
      <c r="CW29" s="655"/>
      <c r="CX29" s="655"/>
      <c r="CY29" s="656"/>
      <c r="CZ29" s="628">
        <v>8.4</v>
      </c>
      <c r="DA29" s="653"/>
      <c r="DB29" s="653"/>
      <c r="DC29" s="657"/>
      <c r="DD29" s="632">
        <v>5296035</v>
      </c>
      <c r="DE29" s="655"/>
      <c r="DF29" s="655"/>
      <c r="DG29" s="655"/>
      <c r="DH29" s="655"/>
      <c r="DI29" s="655"/>
      <c r="DJ29" s="655"/>
      <c r="DK29" s="656"/>
      <c r="DL29" s="632">
        <v>5296035</v>
      </c>
      <c r="DM29" s="655"/>
      <c r="DN29" s="655"/>
      <c r="DO29" s="655"/>
      <c r="DP29" s="655"/>
      <c r="DQ29" s="655"/>
      <c r="DR29" s="655"/>
      <c r="DS29" s="655"/>
      <c r="DT29" s="655"/>
      <c r="DU29" s="655"/>
      <c r="DV29" s="656"/>
      <c r="DW29" s="628">
        <v>14.6</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12916279</v>
      </c>
      <c r="S30" s="624"/>
      <c r="T30" s="624"/>
      <c r="U30" s="624"/>
      <c r="V30" s="624"/>
      <c r="W30" s="624"/>
      <c r="X30" s="624"/>
      <c r="Y30" s="625"/>
      <c r="Z30" s="626">
        <v>19.399999999999999</v>
      </c>
      <c r="AA30" s="626"/>
      <c r="AB30" s="626"/>
      <c r="AC30" s="626"/>
      <c r="AD30" s="627" t="s">
        <v>182</v>
      </c>
      <c r="AE30" s="627"/>
      <c r="AF30" s="627"/>
      <c r="AG30" s="627"/>
      <c r="AH30" s="627"/>
      <c r="AI30" s="627"/>
      <c r="AJ30" s="627"/>
      <c r="AK30" s="627"/>
      <c r="AL30" s="628" t="s">
        <v>138</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5178733</v>
      </c>
      <c r="CS30" s="624"/>
      <c r="CT30" s="624"/>
      <c r="CU30" s="624"/>
      <c r="CV30" s="624"/>
      <c r="CW30" s="624"/>
      <c r="CX30" s="624"/>
      <c r="CY30" s="625"/>
      <c r="CZ30" s="628">
        <v>8.1999999999999993</v>
      </c>
      <c r="DA30" s="653"/>
      <c r="DB30" s="653"/>
      <c r="DC30" s="657"/>
      <c r="DD30" s="632">
        <v>5157281</v>
      </c>
      <c r="DE30" s="624"/>
      <c r="DF30" s="624"/>
      <c r="DG30" s="624"/>
      <c r="DH30" s="624"/>
      <c r="DI30" s="624"/>
      <c r="DJ30" s="624"/>
      <c r="DK30" s="625"/>
      <c r="DL30" s="632">
        <v>5157281</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253</v>
      </c>
      <c r="S31" s="624"/>
      <c r="T31" s="624"/>
      <c r="U31" s="624"/>
      <c r="V31" s="624"/>
      <c r="W31" s="624"/>
      <c r="X31" s="624"/>
      <c r="Y31" s="625"/>
      <c r="Z31" s="626" t="s">
        <v>244</v>
      </c>
      <c r="AA31" s="626"/>
      <c r="AB31" s="626"/>
      <c r="AC31" s="626"/>
      <c r="AD31" s="627" t="s">
        <v>244</v>
      </c>
      <c r="AE31" s="627"/>
      <c r="AF31" s="627"/>
      <c r="AG31" s="627"/>
      <c r="AH31" s="627"/>
      <c r="AI31" s="627"/>
      <c r="AJ31" s="627"/>
      <c r="AK31" s="627"/>
      <c r="AL31" s="628" t="s">
        <v>182</v>
      </c>
      <c r="AM31" s="629"/>
      <c r="AN31" s="629"/>
      <c r="AO31" s="630"/>
      <c r="AP31" s="669" t="s">
        <v>314</v>
      </c>
      <c r="AQ31" s="670"/>
      <c r="AR31" s="670"/>
      <c r="AS31" s="670"/>
      <c r="AT31" s="675" t="s">
        <v>315</v>
      </c>
      <c r="AU31" s="218"/>
      <c r="AV31" s="218"/>
      <c r="AW31" s="218"/>
      <c r="AX31" s="609" t="s">
        <v>187</v>
      </c>
      <c r="AY31" s="610"/>
      <c r="AZ31" s="610"/>
      <c r="BA31" s="610"/>
      <c r="BB31" s="610"/>
      <c r="BC31" s="610"/>
      <c r="BD31" s="610"/>
      <c r="BE31" s="610"/>
      <c r="BF31" s="611"/>
      <c r="BG31" s="679">
        <v>99.1</v>
      </c>
      <c r="BH31" s="667"/>
      <c r="BI31" s="667"/>
      <c r="BJ31" s="667"/>
      <c r="BK31" s="667"/>
      <c r="BL31" s="667"/>
      <c r="BM31" s="618">
        <v>96.6</v>
      </c>
      <c r="BN31" s="667"/>
      <c r="BO31" s="667"/>
      <c r="BP31" s="667"/>
      <c r="BQ31" s="668"/>
      <c r="BR31" s="679">
        <v>99.3</v>
      </c>
      <c r="BS31" s="667"/>
      <c r="BT31" s="667"/>
      <c r="BU31" s="667"/>
      <c r="BV31" s="667"/>
      <c r="BW31" s="667"/>
      <c r="BX31" s="618">
        <v>96.5</v>
      </c>
      <c r="BY31" s="667"/>
      <c r="BZ31" s="667"/>
      <c r="CA31" s="667"/>
      <c r="CB31" s="668"/>
      <c r="CD31" s="661"/>
      <c r="CE31" s="662"/>
      <c r="CF31" s="620" t="s">
        <v>316</v>
      </c>
      <c r="CG31" s="621"/>
      <c r="CH31" s="621"/>
      <c r="CI31" s="621"/>
      <c r="CJ31" s="621"/>
      <c r="CK31" s="621"/>
      <c r="CL31" s="621"/>
      <c r="CM31" s="621"/>
      <c r="CN31" s="621"/>
      <c r="CO31" s="621"/>
      <c r="CP31" s="621"/>
      <c r="CQ31" s="622"/>
      <c r="CR31" s="623">
        <v>140034</v>
      </c>
      <c r="CS31" s="655"/>
      <c r="CT31" s="655"/>
      <c r="CU31" s="655"/>
      <c r="CV31" s="655"/>
      <c r="CW31" s="655"/>
      <c r="CX31" s="655"/>
      <c r="CY31" s="656"/>
      <c r="CZ31" s="628">
        <v>0.2</v>
      </c>
      <c r="DA31" s="653"/>
      <c r="DB31" s="653"/>
      <c r="DC31" s="657"/>
      <c r="DD31" s="632">
        <v>138754</v>
      </c>
      <c r="DE31" s="655"/>
      <c r="DF31" s="655"/>
      <c r="DG31" s="655"/>
      <c r="DH31" s="655"/>
      <c r="DI31" s="655"/>
      <c r="DJ31" s="655"/>
      <c r="DK31" s="656"/>
      <c r="DL31" s="632">
        <v>138754</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4002151</v>
      </c>
      <c r="S32" s="624"/>
      <c r="T32" s="624"/>
      <c r="U32" s="624"/>
      <c r="V32" s="624"/>
      <c r="W32" s="624"/>
      <c r="X32" s="624"/>
      <c r="Y32" s="625"/>
      <c r="Z32" s="626">
        <v>6</v>
      </c>
      <c r="AA32" s="626"/>
      <c r="AB32" s="626"/>
      <c r="AC32" s="626"/>
      <c r="AD32" s="627" t="s">
        <v>244</v>
      </c>
      <c r="AE32" s="627"/>
      <c r="AF32" s="627"/>
      <c r="AG32" s="627"/>
      <c r="AH32" s="627"/>
      <c r="AI32" s="627"/>
      <c r="AJ32" s="627"/>
      <c r="AK32" s="627"/>
      <c r="AL32" s="628" t="s">
        <v>138</v>
      </c>
      <c r="AM32" s="629"/>
      <c r="AN32" s="629"/>
      <c r="AO32" s="630"/>
      <c r="AP32" s="671"/>
      <c r="AQ32" s="672"/>
      <c r="AR32" s="672"/>
      <c r="AS32" s="672"/>
      <c r="AT32" s="676"/>
      <c r="AU32" s="214" t="s">
        <v>318</v>
      </c>
      <c r="AX32" s="620" t="s">
        <v>319</v>
      </c>
      <c r="AY32" s="621"/>
      <c r="AZ32" s="621"/>
      <c r="BA32" s="621"/>
      <c r="BB32" s="621"/>
      <c r="BC32" s="621"/>
      <c r="BD32" s="621"/>
      <c r="BE32" s="621"/>
      <c r="BF32" s="622"/>
      <c r="BG32" s="680">
        <v>98.8</v>
      </c>
      <c r="BH32" s="655"/>
      <c r="BI32" s="655"/>
      <c r="BJ32" s="655"/>
      <c r="BK32" s="655"/>
      <c r="BL32" s="655"/>
      <c r="BM32" s="629">
        <v>95.2</v>
      </c>
      <c r="BN32" s="655"/>
      <c r="BO32" s="655"/>
      <c r="BP32" s="655"/>
      <c r="BQ32" s="678"/>
      <c r="BR32" s="680">
        <v>99.1</v>
      </c>
      <c r="BS32" s="655"/>
      <c r="BT32" s="655"/>
      <c r="BU32" s="655"/>
      <c r="BV32" s="655"/>
      <c r="BW32" s="655"/>
      <c r="BX32" s="629">
        <v>95.2</v>
      </c>
      <c r="BY32" s="655"/>
      <c r="BZ32" s="655"/>
      <c r="CA32" s="655"/>
      <c r="CB32" s="678"/>
      <c r="CD32" s="663"/>
      <c r="CE32" s="664"/>
      <c r="CF32" s="620" t="s">
        <v>320</v>
      </c>
      <c r="CG32" s="621"/>
      <c r="CH32" s="621"/>
      <c r="CI32" s="621"/>
      <c r="CJ32" s="621"/>
      <c r="CK32" s="621"/>
      <c r="CL32" s="621"/>
      <c r="CM32" s="621"/>
      <c r="CN32" s="621"/>
      <c r="CO32" s="621"/>
      <c r="CP32" s="621"/>
      <c r="CQ32" s="622"/>
      <c r="CR32" s="623">
        <v>1197</v>
      </c>
      <c r="CS32" s="624"/>
      <c r="CT32" s="624"/>
      <c r="CU32" s="624"/>
      <c r="CV32" s="624"/>
      <c r="CW32" s="624"/>
      <c r="CX32" s="624"/>
      <c r="CY32" s="625"/>
      <c r="CZ32" s="628">
        <v>0</v>
      </c>
      <c r="DA32" s="653"/>
      <c r="DB32" s="653"/>
      <c r="DC32" s="657"/>
      <c r="DD32" s="632">
        <v>1197</v>
      </c>
      <c r="DE32" s="624"/>
      <c r="DF32" s="624"/>
      <c r="DG32" s="624"/>
      <c r="DH32" s="624"/>
      <c r="DI32" s="624"/>
      <c r="DJ32" s="624"/>
      <c r="DK32" s="625"/>
      <c r="DL32" s="632">
        <v>1197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104255</v>
      </c>
      <c r="S33" s="624"/>
      <c r="T33" s="624"/>
      <c r="U33" s="624"/>
      <c r="V33" s="624"/>
      <c r="W33" s="624"/>
      <c r="X33" s="624"/>
      <c r="Y33" s="625"/>
      <c r="Z33" s="626">
        <v>0.2</v>
      </c>
      <c r="AA33" s="626"/>
      <c r="AB33" s="626"/>
      <c r="AC33" s="626"/>
      <c r="AD33" s="627">
        <v>40942</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99.4</v>
      </c>
      <c r="BH33" s="682"/>
      <c r="BI33" s="682"/>
      <c r="BJ33" s="682"/>
      <c r="BK33" s="682"/>
      <c r="BL33" s="682"/>
      <c r="BM33" s="683">
        <v>98.1</v>
      </c>
      <c r="BN33" s="682"/>
      <c r="BO33" s="682"/>
      <c r="BP33" s="682"/>
      <c r="BQ33" s="684"/>
      <c r="BR33" s="681">
        <v>99.5</v>
      </c>
      <c r="BS33" s="682"/>
      <c r="BT33" s="682"/>
      <c r="BU33" s="682"/>
      <c r="BV33" s="682"/>
      <c r="BW33" s="682"/>
      <c r="BX33" s="683">
        <v>97.9</v>
      </c>
      <c r="BY33" s="682"/>
      <c r="BZ33" s="682"/>
      <c r="CA33" s="682"/>
      <c r="CB33" s="684"/>
      <c r="CD33" s="620" t="s">
        <v>323</v>
      </c>
      <c r="CE33" s="621"/>
      <c r="CF33" s="621"/>
      <c r="CG33" s="621"/>
      <c r="CH33" s="621"/>
      <c r="CI33" s="621"/>
      <c r="CJ33" s="621"/>
      <c r="CK33" s="621"/>
      <c r="CL33" s="621"/>
      <c r="CM33" s="621"/>
      <c r="CN33" s="621"/>
      <c r="CO33" s="621"/>
      <c r="CP33" s="621"/>
      <c r="CQ33" s="622"/>
      <c r="CR33" s="623">
        <v>22007454</v>
      </c>
      <c r="CS33" s="655"/>
      <c r="CT33" s="655"/>
      <c r="CU33" s="655"/>
      <c r="CV33" s="655"/>
      <c r="CW33" s="655"/>
      <c r="CX33" s="655"/>
      <c r="CY33" s="656"/>
      <c r="CZ33" s="628">
        <v>34.799999999999997</v>
      </c>
      <c r="DA33" s="653"/>
      <c r="DB33" s="653"/>
      <c r="DC33" s="657"/>
      <c r="DD33" s="632">
        <v>16458356</v>
      </c>
      <c r="DE33" s="655"/>
      <c r="DF33" s="655"/>
      <c r="DG33" s="655"/>
      <c r="DH33" s="655"/>
      <c r="DI33" s="655"/>
      <c r="DJ33" s="655"/>
      <c r="DK33" s="656"/>
      <c r="DL33" s="632">
        <v>13460136</v>
      </c>
      <c r="DM33" s="655"/>
      <c r="DN33" s="655"/>
      <c r="DO33" s="655"/>
      <c r="DP33" s="655"/>
      <c r="DQ33" s="655"/>
      <c r="DR33" s="655"/>
      <c r="DS33" s="655"/>
      <c r="DT33" s="655"/>
      <c r="DU33" s="655"/>
      <c r="DV33" s="656"/>
      <c r="DW33" s="628">
        <v>37.1</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11809</v>
      </c>
      <c r="S34" s="624"/>
      <c r="T34" s="624"/>
      <c r="U34" s="624"/>
      <c r="V34" s="624"/>
      <c r="W34" s="624"/>
      <c r="X34" s="624"/>
      <c r="Y34" s="625"/>
      <c r="Z34" s="626">
        <v>0</v>
      </c>
      <c r="AA34" s="626"/>
      <c r="AB34" s="626"/>
      <c r="AC34" s="626"/>
      <c r="AD34" s="627" t="s">
        <v>138</v>
      </c>
      <c r="AE34" s="627"/>
      <c r="AF34" s="627"/>
      <c r="AG34" s="627"/>
      <c r="AH34" s="627"/>
      <c r="AI34" s="627"/>
      <c r="AJ34" s="627"/>
      <c r="AK34" s="627"/>
      <c r="AL34" s="628" t="s">
        <v>182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12184487</v>
      </c>
      <c r="CS34" s="624"/>
      <c r="CT34" s="624"/>
      <c r="CU34" s="624"/>
      <c r="CV34" s="624"/>
      <c r="CW34" s="624"/>
      <c r="CX34" s="624"/>
      <c r="CY34" s="625"/>
      <c r="CZ34" s="628">
        <v>19.3</v>
      </c>
      <c r="DA34" s="653"/>
      <c r="DB34" s="653"/>
      <c r="DC34" s="657"/>
      <c r="DD34" s="632">
        <v>8630973</v>
      </c>
      <c r="DE34" s="624"/>
      <c r="DF34" s="624"/>
      <c r="DG34" s="624"/>
      <c r="DH34" s="624"/>
      <c r="DI34" s="624"/>
      <c r="DJ34" s="624"/>
      <c r="DK34" s="625"/>
      <c r="DL34" s="632">
        <v>7414959</v>
      </c>
      <c r="DM34" s="624"/>
      <c r="DN34" s="624"/>
      <c r="DO34" s="624"/>
      <c r="DP34" s="624"/>
      <c r="DQ34" s="624"/>
      <c r="DR34" s="624"/>
      <c r="DS34" s="624"/>
      <c r="DT34" s="624"/>
      <c r="DU34" s="624"/>
      <c r="DV34" s="625"/>
      <c r="DW34" s="628">
        <v>20.399999999999999</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2640545</v>
      </c>
      <c r="S35" s="624"/>
      <c r="T35" s="624"/>
      <c r="U35" s="624"/>
      <c r="V35" s="624"/>
      <c r="W35" s="624"/>
      <c r="X35" s="624"/>
      <c r="Y35" s="625"/>
      <c r="Z35" s="626">
        <v>4</v>
      </c>
      <c r="AA35" s="626"/>
      <c r="AB35" s="626"/>
      <c r="AC35" s="626"/>
      <c r="AD35" s="627" t="s">
        <v>138</v>
      </c>
      <c r="AE35" s="627"/>
      <c r="AF35" s="627"/>
      <c r="AG35" s="627"/>
      <c r="AH35" s="627"/>
      <c r="AI35" s="627"/>
      <c r="AJ35" s="627"/>
      <c r="AK35" s="627"/>
      <c r="AL35" s="628" t="s">
        <v>182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63453</v>
      </c>
      <c r="CS35" s="655"/>
      <c r="CT35" s="655"/>
      <c r="CU35" s="655"/>
      <c r="CV35" s="655"/>
      <c r="CW35" s="655"/>
      <c r="CX35" s="655"/>
      <c r="CY35" s="656"/>
      <c r="CZ35" s="628">
        <v>0.1</v>
      </c>
      <c r="DA35" s="653"/>
      <c r="DB35" s="653"/>
      <c r="DC35" s="657"/>
      <c r="DD35" s="632">
        <v>54838</v>
      </c>
      <c r="DE35" s="655"/>
      <c r="DF35" s="655"/>
      <c r="DG35" s="655"/>
      <c r="DH35" s="655"/>
      <c r="DI35" s="655"/>
      <c r="DJ35" s="655"/>
      <c r="DK35" s="656"/>
      <c r="DL35" s="632">
        <v>54838</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1866120</v>
      </c>
      <c r="S36" s="624"/>
      <c r="T36" s="624"/>
      <c r="U36" s="624"/>
      <c r="V36" s="624"/>
      <c r="W36" s="624"/>
      <c r="X36" s="624"/>
      <c r="Y36" s="625"/>
      <c r="Z36" s="626">
        <v>2.8</v>
      </c>
      <c r="AA36" s="626"/>
      <c r="AB36" s="626"/>
      <c r="AC36" s="626"/>
      <c r="AD36" s="627" t="s">
        <v>182</v>
      </c>
      <c r="AE36" s="627"/>
      <c r="AF36" s="627"/>
      <c r="AG36" s="627"/>
      <c r="AH36" s="627"/>
      <c r="AI36" s="627"/>
      <c r="AJ36" s="627"/>
      <c r="AK36" s="627"/>
      <c r="AL36" s="628" t="s">
        <v>182</v>
      </c>
      <c r="AM36" s="629"/>
      <c r="AN36" s="629"/>
      <c r="AO36" s="630"/>
      <c r="AP36" s="222"/>
      <c r="AQ36" s="689" t="s">
        <v>331</v>
      </c>
      <c r="AR36" s="690"/>
      <c r="AS36" s="690"/>
      <c r="AT36" s="690"/>
      <c r="AU36" s="690"/>
      <c r="AV36" s="690"/>
      <c r="AW36" s="690"/>
      <c r="AX36" s="690"/>
      <c r="AY36" s="691"/>
      <c r="AZ36" s="612">
        <v>5724482</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308946</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4267424</v>
      </c>
      <c r="CS36" s="624"/>
      <c r="CT36" s="624"/>
      <c r="CU36" s="624"/>
      <c r="CV36" s="624"/>
      <c r="CW36" s="624"/>
      <c r="CX36" s="624"/>
      <c r="CY36" s="625"/>
      <c r="CZ36" s="628">
        <v>6.8</v>
      </c>
      <c r="DA36" s="653"/>
      <c r="DB36" s="653"/>
      <c r="DC36" s="657"/>
      <c r="DD36" s="632">
        <v>3754580</v>
      </c>
      <c r="DE36" s="624"/>
      <c r="DF36" s="624"/>
      <c r="DG36" s="624"/>
      <c r="DH36" s="624"/>
      <c r="DI36" s="624"/>
      <c r="DJ36" s="624"/>
      <c r="DK36" s="625"/>
      <c r="DL36" s="632">
        <v>2209647</v>
      </c>
      <c r="DM36" s="624"/>
      <c r="DN36" s="624"/>
      <c r="DO36" s="624"/>
      <c r="DP36" s="624"/>
      <c r="DQ36" s="624"/>
      <c r="DR36" s="624"/>
      <c r="DS36" s="624"/>
      <c r="DT36" s="624"/>
      <c r="DU36" s="624"/>
      <c r="DV36" s="625"/>
      <c r="DW36" s="628">
        <v>6.1</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2205464</v>
      </c>
      <c r="S37" s="624"/>
      <c r="T37" s="624"/>
      <c r="U37" s="624"/>
      <c r="V37" s="624"/>
      <c r="W37" s="624"/>
      <c r="X37" s="624"/>
      <c r="Y37" s="625"/>
      <c r="Z37" s="626">
        <v>3.3</v>
      </c>
      <c r="AA37" s="626"/>
      <c r="AB37" s="626"/>
      <c r="AC37" s="626"/>
      <c r="AD37" s="627">
        <v>1</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1115648</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269882</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191331</v>
      </c>
      <c r="CS37" s="655"/>
      <c r="CT37" s="655"/>
      <c r="CU37" s="655"/>
      <c r="CV37" s="655"/>
      <c r="CW37" s="655"/>
      <c r="CX37" s="655"/>
      <c r="CY37" s="656"/>
      <c r="CZ37" s="628">
        <v>0.3</v>
      </c>
      <c r="DA37" s="653"/>
      <c r="DB37" s="653"/>
      <c r="DC37" s="657"/>
      <c r="DD37" s="632">
        <v>95351</v>
      </c>
      <c r="DE37" s="655"/>
      <c r="DF37" s="655"/>
      <c r="DG37" s="655"/>
      <c r="DH37" s="655"/>
      <c r="DI37" s="655"/>
      <c r="DJ37" s="655"/>
      <c r="DK37" s="656"/>
      <c r="DL37" s="632">
        <v>63317</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2551013</v>
      </c>
      <c r="S38" s="624"/>
      <c r="T38" s="624"/>
      <c r="U38" s="624"/>
      <c r="V38" s="624"/>
      <c r="W38" s="624"/>
      <c r="X38" s="624"/>
      <c r="Y38" s="625"/>
      <c r="Z38" s="626">
        <v>3.8</v>
      </c>
      <c r="AA38" s="626"/>
      <c r="AB38" s="626"/>
      <c r="AC38" s="626"/>
      <c r="AD38" s="627" t="s">
        <v>138</v>
      </c>
      <c r="AE38" s="627"/>
      <c r="AF38" s="627"/>
      <c r="AG38" s="627"/>
      <c r="AH38" s="627"/>
      <c r="AI38" s="627"/>
      <c r="AJ38" s="627"/>
      <c r="AK38" s="627"/>
      <c r="AL38" s="628" t="s">
        <v>182</v>
      </c>
      <c r="AM38" s="629"/>
      <c r="AN38" s="629"/>
      <c r="AO38" s="630"/>
      <c r="AQ38" s="686" t="s">
        <v>339</v>
      </c>
      <c r="AR38" s="687"/>
      <c r="AS38" s="687"/>
      <c r="AT38" s="687"/>
      <c r="AU38" s="687"/>
      <c r="AV38" s="687"/>
      <c r="AW38" s="687"/>
      <c r="AX38" s="687"/>
      <c r="AY38" s="688"/>
      <c r="AZ38" s="623">
        <v>5728</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18982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4600899</v>
      </c>
      <c r="CS38" s="624"/>
      <c r="CT38" s="624"/>
      <c r="CU38" s="624"/>
      <c r="CV38" s="624"/>
      <c r="CW38" s="624"/>
      <c r="CX38" s="624"/>
      <c r="CY38" s="625"/>
      <c r="CZ38" s="628">
        <v>7.3</v>
      </c>
      <c r="DA38" s="653"/>
      <c r="DB38" s="653"/>
      <c r="DC38" s="657"/>
      <c r="DD38" s="632">
        <v>3837897</v>
      </c>
      <c r="DE38" s="624"/>
      <c r="DF38" s="624"/>
      <c r="DG38" s="624"/>
      <c r="DH38" s="624"/>
      <c r="DI38" s="624"/>
      <c r="DJ38" s="624"/>
      <c r="DK38" s="625"/>
      <c r="DL38" s="632">
        <v>3780692</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182</v>
      </c>
      <c r="AA39" s="626"/>
      <c r="AB39" s="626"/>
      <c r="AC39" s="626"/>
      <c r="AD39" s="627" t="s">
        <v>182</v>
      </c>
      <c r="AE39" s="627"/>
      <c r="AF39" s="627"/>
      <c r="AG39" s="627"/>
      <c r="AH39" s="627"/>
      <c r="AI39" s="627"/>
      <c r="AJ39" s="627"/>
      <c r="AK39" s="627"/>
      <c r="AL39" s="628" t="s">
        <v>138</v>
      </c>
      <c r="AM39" s="629"/>
      <c r="AN39" s="629"/>
      <c r="AO39" s="630"/>
      <c r="AQ39" s="686" t="s">
        <v>343</v>
      </c>
      <c r="AR39" s="687"/>
      <c r="AS39" s="687"/>
      <c r="AT39" s="687"/>
      <c r="AU39" s="687"/>
      <c r="AV39" s="687"/>
      <c r="AW39" s="687"/>
      <c r="AX39" s="687"/>
      <c r="AY39" s="688"/>
      <c r="AZ39" s="623">
        <v>2207</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27033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282191</v>
      </c>
      <c r="CS39" s="655"/>
      <c r="CT39" s="655"/>
      <c r="CU39" s="655"/>
      <c r="CV39" s="655"/>
      <c r="CW39" s="655"/>
      <c r="CX39" s="655"/>
      <c r="CY39" s="656"/>
      <c r="CZ39" s="628">
        <v>0.4</v>
      </c>
      <c r="DA39" s="653"/>
      <c r="DB39" s="653"/>
      <c r="DC39" s="657"/>
      <c r="DD39" s="632">
        <v>180068</v>
      </c>
      <c r="DE39" s="655"/>
      <c r="DF39" s="655"/>
      <c r="DG39" s="655"/>
      <c r="DH39" s="655"/>
      <c r="DI39" s="655"/>
      <c r="DJ39" s="655"/>
      <c r="DK39" s="656"/>
      <c r="DL39" s="632" t="s">
        <v>244</v>
      </c>
      <c r="DM39" s="655"/>
      <c r="DN39" s="655"/>
      <c r="DO39" s="655"/>
      <c r="DP39" s="655"/>
      <c r="DQ39" s="655"/>
      <c r="DR39" s="655"/>
      <c r="DS39" s="655"/>
      <c r="DT39" s="655"/>
      <c r="DU39" s="655"/>
      <c r="DV39" s="656"/>
      <c r="DW39" s="628" t="s">
        <v>138</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606713</v>
      </c>
      <c r="S40" s="624"/>
      <c r="T40" s="624"/>
      <c r="U40" s="624"/>
      <c r="V40" s="624"/>
      <c r="W40" s="624"/>
      <c r="X40" s="624"/>
      <c r="Y40" s="625"/>
      <c r="Z40" s="626">
        <v>0.9</v>
      </c>
      <c r="AA40" s="626"/>
      <c r="AB40" s="626"/>
      <c r="AC40" s="626"/>
      <c r="AD40" s="627" t="s">
        <v>182</v>
      </c>
      <c r="AE40" s="627"/>
      <c r="AF40" s="627"/>
      <c r="AG40" s="627"/>
      <c r="AH40" s="627"/>
      <c r="AI40" s="627"/>
      <c r="AJ40" s="627"/>
      <c r="AK40" s="627"/>
      <c r="AL40" s="628" t="s">
        <v>182</v>
      </c>
      <c r="AM40" s="629"/>
      <c r="AN40" s="629"/>
      <c r="AO40" s="630"/>
      <c r="AQ40" s="686" t="s">
        <v>347</v>
      </c>
      <c r="AR40" s="687"/>
      <c r="AS40" s="687"/>
      <c r="AT40" s="687"/>
      <c r="AU40" s="687"/>
      <c r="AV40" s="687"/>
      <c r="AW40" s="687"/>
      <c r="AX40" s="687"/>
      <c r="AY40" s="688"/>
      <c r="AZ40" s="623">
        <v>783</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111</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609000</v>
      </c>
      <c r="CS40" s="624"/>
      <c r="CT40" s="624"/>
      <c r="CU40" s="624"/>
      <c r="CV40" s="624"/>
      <c r="CW40" s="624"/>
      <c r="CX40" s="624"/>
      <c r="CY40" s="625"/>
      <c r="CZ40" s="628">
        <v>1</v>
      </c>
      <c r="DA40" s="653"/>
      <c r="DB40" s="653"/>
      <c r="DC40" s="657"/>
      <c r="DD40" s="632" t="s">
        <v>253</v>
      </c>
      <c r="DE40" s="624"/>
      <c r="DF40" s="624"/>
      <c r="DG40" s="624"/>
      <c r="DH40" s="624"/>
      <c r="DI40" s="624"/>
      <c r="DJ40" s="624"/>
      <c r="DK40" s="625"/>
      <c r="DL40" s="632" t="s">
        <v>253</v>
      </c>
      <c r="DM40" s="624"/>
      <c r="DN40" s="624"/>
      <c r="DO40" s="624"/>
      <c r="DP40" s="624"/>
      <c r="DQ40" s="624"/>
      <c r="DR40" s="624"/>
      <c r="DS40" s="624"/>
      <c r="DT40" s="624"/>
      <c r="DU40" s="624"/>
      <c r="DV40" s="625"/>
      <c r="DW40" s="628" t="s">
        <v>182</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66492234</v>
      </c>
      <c r="S41" s="696"/>
      <c r="T41" s="696"/>
      <c r="U41" s="696"/>
      <c r="V41" s="696"/>
      <c r="W41" s="696"/>
      <c r="X41" s="696"/>
      <c r="Y41" s="700"/>
      <c r="Z41" s="701">
        <v>100</v>
      </c>
      <c r="AA41" s="701"/>
      <c r="AB41" s="701"/>
      <c r="AC41" s="701"/>
      <c r="AD41" s="702">
        <v>35677236</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895660</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244</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138</v>
      </c>
      <c r="CS41" s="655"/>
      <c r="CT41" s="655"/>
      <c r="CU41" s="655"/>
      <c r="CV41" s="655"/>
      <c r="CW41" s="655"/>
      <c r="CX41" s="655"/>
      <c r="CY41" s="656"/>
      <c r="CZ41" s="628" t="s">
        <v>244</v>
      </c>
      <c r="DA41" s="653"/>
      <c r="DB41" s="653"/>
      <c r="DC41" s="657"/>
      <c r="DD41" s="632" t="s">
        <v>138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3704456</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324</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5246274</v>
      </c>
      <c r="CS42" s="655"/>
      <c r="CT42" s="655"/>
      <c r="CU42" s="655"/>
      <c r="CV42" s="655"/>
      <c r="CW42" s="655"/>
      <c r="CX42" s="655"/>
      <c r="CY42" s="656"/>
      <c r="CZ42" s="628">
        <v>8.3000000000000007</v>
      </c>
      <c r="DA42" s="653"/>
      <c r="DB42" s="653"/>
      <c r="DC42" s="657"/>
      <c r="DD42" s="632">
        <v>2442047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249786</v>
      </c>
      <c r="CS43" s="655"/>
      <c r="CT43" s="655"/>
      <c r="CU43" s="655"/>
      <c r="CV43" s="655"/>
      <c r="CW43" s="655"/>
      <c r="CX43" s="655"/>
      <c r="CY43" s="656"/>
      <c r="CZ43" s="628">
        <v>0.4</v>
      </c>
      <c r="DA43" s="653"/>
      <c r="DB43" s="653"/>
      <c r="DC43" s="657"/>
      <c r="DD43" s="632">
        <v>243884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5246274</v>
      </c>
      <c r="CS44" s="624"/>
      <c r="CT44" s="624"/>
      <c r="CU44" s="624"/>
      <c r="CV44" s="624"/>
      <c r="CW44" s="624"/>
      <c r="CX44" s="624"/>
      <c r="CY44" s="625"/>
      <c r="CZ44" s="628">
        <v>8.3000000000000007</v>
      </c>
      <c r="DA44" s="629"/>
      <c r="DB44" s="629"/>
      <c r="DC44" s="635"/>
      <c r="DD44" s="632">
        <v>2442047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1353936</v>
      </c>
      <c r="CS45" s="655"/>
      <c r="CT45" s="655"/>
      <c r="CU45" s="655"/>
      <c r="CV45" s="655"/>
      <c r="CW45" s="655"/>
      <c r="CX45" s="655"/>
      <c r="CY45" s="656"/>
      <c r="CZ45" s="628">
        <v>2.1</v>
      </c>
      <c r="DA45" s="653"/>
      <c r="DB45" s="653"/>
      <c r="DC45" s="657"/>
      <c r="DD45" s="632">
        <v>107517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3646781</v>
      </c>
      <c r="CS46" s="624"/>
      <c r="CT46" s="624"/>
      <c r="CU46" s="624"/>
      <c r="CV46" s="624"/>
      <c r="CW46" s="624"/>
      <c r="CX46" s="624"/>
      <c r="CY46" s="625"/>
      <c r="CZ46" s="628">
        <v>5.8</v>
      </c>
      <c r="DA46" s="629"/>
      <c r="DB46" s="629"/>
      <c r="DC46" s="635"/>
      <c r="DD46" s="632">
        <v>2322801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t="s">
        <v>182</v>
      </c>
      <c r="CS47" s="655"/>
      <c r="CT47" s="655"/>
      <c r="CU47" s="655"/>
      <c r="CV47" s="655"/>
      <c r="CW47" s="655"/>
      <c r="CX47" s="655"/>
      <c r="CY47" s="656"/>
      <c r="CZ47" s="628" t="s">
        <v>182</v>
      </c>
      <c r="DA47" s="653"/>
      <c r="DB47" s="653"/>
      <c r="DC47" s="657"/>
      <c r="DD47" s="632" t="s">
        <v>138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182</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63208375</v>
      </c>
      <c r="CS49" s="682"/>
      <c r="CT49" s="682"/>
      <c r="CU49" s="682"/>
      <c r="CV49" s="682"/>
      <c r="CW49" s="682"/>
      <c r="CX49" s="682"/>
      <c r="CY49" s="711"/>
      <c r="CZ49" s="703">
        <v>100</v>
      </c>
      <c r="DA49" s="712"/>
      <c r="DB49" s="712"/>
      <c r="DC49" s="713"/>
      <c r="DD49" s="714">
        <v>41154312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0GwtDfPdPbPjrlN6e9ZGz7CQzTpqxbTC5m3PFNA1dw1Jtc+om3pSUV0rXmZwrSqox76qaxdWzSGK6ZavcOk5Q==" saltValue="ZqCxG7zXzOSD0CUnaKmo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66902</v>
      </c>
      <c r="R7" s="753"/>
      <c r="S7" s="753"/>
      <c r="T7" s="753"/>
      <c r="U7" s="753"/>
      <c r="V7" s="753">
        <v>63618</v>
      </c>
      <c r="W7" s="753"/>
      <c r="X7" s="753"/>
      <c r="Y7" s="753"/>
      <c r="Z7" s="753"/>
      <c r="AA7" s="753">
        <v>3284</v>
      </c>
      <c r="AB7" s="753"/>
      <c r="AC7" s="753"/>
      <c r="AD7" s="753"/>
      <c r="AE7" s="754"/>
      <c r="AF7" s="755">
        <v>2943</v>
      </c>
      <c r="AG7" s="756"/>
      <c r="AH7" s="756"/>
      <c r="AI7" s="756"/>
      <c r="AJ7" s="757"/>
      <c r="AK7" s="758">
        <v>2941</v>
      </c>
      <c r="AL7" s="759"/>
      <c r="AM7" s="759"/>
      <c r="AN7" s="759"/>
      <c r="AO7" s="759"/>
      <c r="AP7" s="759">
        <v>50060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62"/>
      <c r="CH7" s="743">
        <v>34</v>
      </c>
      <c r="CI7" s="744"/>
      <c r="CJ7" s="744"/>
      <c r="CK7" s="744"/>
      <c r="CL7" s="745"/>
      <c r="CM7" s="743">
        <v>1420</v>
      </c>
      <c r="CN7" s="744"/>
      <c r="CO7" s="744"/>
      <c r="CP7" s="744"/>
      <c r="CQ7" s="745"/>
      <c r="CR7" s="743">
        <v>101</v>
      </c>
      <c r="CS7" s="744"/>
      <c r="CT7" s="744"/>
      <c r="CU7" s="744"/>
      <c r="CV7" s="745"/>
      <c r="CW7" s="743" t="s">
        <v>579</v>
      </c>
      <c r="CX7" s="744"/>
      <c r="CY7" s="744"/>
      <c r="CZ7" s="744"/>
      <c r="DA7" s="745"/>
      <c r="DB7" s="743" t="s">
        <v>579</v>
      </c>
      <c r="DC7" s="744"/>
      <c r="DD7" s="744"/>
      <c r="DE7" s="744"/>
      <c r="DF7" s="745"/>
      <c r="DG7" s="743" t="s">
        <v>579</v>
      </c>
      <c r="DH7" s="744"/>
      <c r="DI7" s="744"/>
      <c r="DJ7" s="744"/>
      <c r="DK7" s="745"/>
      <c r="DL7" s="743">
        <v>1193</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590</v>
      </c>
      <c r="BT8" s="774"/>
      <c r="BU8" s="774"/>
      <c r="BV8" s="774"/>
      <c r="BW8" s="774"/>
      <c r="BX8" s="774"/>
      <c r="BY8" s="774"/>
      <c r="BZ8" s="774"/>
      <c r="CA8" s="774"/>
      <c r="CB8" s="774"/>
      <c r="CC8" s="774"/>
      <c r="CD8" s="774"/>
      <c r="CE8" s="774"/>
      <c r="CF8" s="774"/>
      <c r="CG8" s="775"/>
      <c r="CH8" s="776">
        <v>-19</v>
      </c>
      <c r="CI8" s="777"/>
      <c r="CJ8" s="777"/>
      <c r="CK8" s="777"/>
      <c r="CL8" s="778"/>
      <c r="CM8" s="776">
        <v>51</v>
      </c>
      <c r="CN8" s="777"/>
      <c r="CO8" s="777"/>
      <c r="CP8" s="777"/>
      <c r="CQ8" s="778"/>
      <c r="CR8" s="776">
        <v>3</v>
      </c>
      <c r="CS8" s="777"/>
      <c r="CT8" s="777"/>
      <c r="CU8" s="777"/>
      <c r="CV8" s="778"/>
      <c r="CW8" s="776">
        <v>9</v>
      </c>
      <c r="CX8" s="777"/>
      <c r="CY8" s="777"/>
      <c r="CZ8" s="777"/>
      <c r="DA8" s="778"/>
      <c r="DB8" s="776" t="s">
        <v>579</v>
      </c>
      <c r="DC8" s="777"/>
      <c r="DD8" s="777"/>
      <c r="DE8" s="777"/>
      <c r="DF8" s="778"/>
      <c r="DG8" s="776" t="s">
        <v>579</v>
      </c>
      <c r="DH8" s="777"/>
      <c r="DI8" s="777"/>
      <c r="DJ8" s="777"/>
      <c r="DK8" s="778"/>
      <c r="DL8" s="776" t="s">
        <v>579</v>
      </c>
      <c r="DM8" s="777"/>
      <c r="DN8" s="777"/>
      <c r="DO8" s="777"/>
      <c r="DP8" s="778"/>
      <c r="DQ8" s="776" t="s">
        <v>579</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591</v>
      </c>
      <c r="BT9" s="774"/>
      <c r="BU9" s="774"/>
      <c r="BV9" s="774"/>
      <c r="BW9" s="774"/>
      <c r="BX9" s="774"/>
      <c r="BY9" s="774"/>
      <c r="BZ9" s="774"/>
      <c r="CA9" s="774"/>
      <c r="CB9" s="774"/>
      <c r="CC9" s="774"/>
      <c r="CD9" s="774"/>
      <c r="CE9" s="774"/>
      <c r="CF9" s="774"/>
      <c r="CG9" s="775"/>
      <c r="CH9" s="776">
        <v>-15</v>
      </c>
      <c r="CI9" s="777"/>
      <c r="CJ9" s="777"/>
      <c r="CK9" s="777"/>
      <c r="CL9" s="778"/>
      <c r="CM9" s="776">
        <v>58</v>
      </c>
      <c r="CN9" s="777"/>
      <c r="CO9" s="777"/>
      <c r="CP9" s="777"/>
      <c r="CQ9" s="778"/>
      <c r="CR9" s="776">
        <v>2</v>
      </c>
      <c r="CS9" s="777"/>
      <c r="CT9" s="777"/>
      <c r="CU9" s="777"/>
      <c r="CV9" s="778"/>
      <c r="CW9" s="776">
        <v>58</v>
      </c>
      <c r="CX9" s="777"/>
      <c r="CY9" s="777"/>
      <c r="CZ9" s="777"/>
      <c r="DA9" s="778"/>
      <c r="DB9" s="776" t="s">
        <v>579</v>
      </c>
      <c r="DC9" s="777"/>
      <c r="DD9" s="777"/>
      <c r="DE9" s="777"/>
      <c r="DF9" s="778"/>
      <c r="DG9" s="776" t="s">
        <v>579</v>
      </c>
      <c r="DH9" s="777"/>
      <c r="DI9" s="777"/>
      <c r="DJ9" s="777"/>
      <c r="DK9" s="778"/>
      <c r="DL9" s="776" t="s">
        <v>579</v>
      </c>
      <c r="DM9" s="777"/>
      <c r="DN9" s="777"/>
      <c r="DO9" s="777"/>
      <c r="DP9" s="778"/>
      <c r="DQ9" s="776" t="s">
        <v>579</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66902</v>
      </c>
      <c r="R23" s="793"/>
      <c r="S23" s="793"/>
      <c r="T23" s="793"/>
      <c r="U23" s="793"/>
      <c r="V23" s="793">
        <v>63618</v>
      </c>
      <c r="W23" s="793"/>
      <c r="X23" s="793"/>
      <c r="Y23" s="793"/>
      <c r="Z23" s="793"/>
      <c r="AA23" s="793">
        <v>3284</v>
      </c>
      <c r="AB23" s="793"/>
      <c r="AC23" s="793"/>
      <c r="AD23" s="793"/>
      <c r="AE23" s="794"/>
      <c r="AF23" s="795">
        <v>2943</v>
      </c>
      <c r="AG23" s="793"/>
      <c r="AH23" s="793"/>
      <c r="AI23" s="793"/>
      <c r="AJ23" s="796"/>
      <c r="AK23" s="797"/>
      <c r="AL23" s="798"/>
      <c r="AM23" s="798"/>
      <c r="AN23" s="798"/>
      <c r="AO23" s="798"/>
      <c r="AP23" s="793">
        <v>50060</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13122</v>
      </c>
      <c r="R28" s="823"/>
      <c r="S28" s="823"/>
      <c r="T28" s="823"/>
      <c r="U28" s="823"/>
      <c r="V28" s="823">
        <v>12813</v>
      </c>
      <c r="W28" s="823"/>
      <c r="X28" s="823"/>
      <c r="Y28" s="823"/>
      <c r="Z28" s="823"/>
      <c r="AA28" s="823">
        <v>309</v>
      </c>
      <c r="AB28" s="823"/>
      <c r="AC28" s="823"/>
      <c r="AD28" s="823"/>
      <c r="AE28" s="824"/>
      <c r="AF28" s="825">
        <v>309</v>
      </c>
      <c r="AG28" s="823"/>
      <c r="AH28" s="823"/>
      <c r="AI28" s="823"/>
      <c r="AJ28" s="826"/>
      <c r="AK28" s="827">
        <v>896</v>
      </c>
      <c r="AL28" s="828"/>
      <c r="AM28" s="828"/>
      <c r="AN28" s="828"/>
      <c r="AO28" s="828"/>
      <c r="AP28" s="829" t="s">
        <v>579</v>
      </c>
      <c r="AQ28" s="829"/>
      <c r="AR28" s="829"/>
      <c r="AS28" s="829"/>
      <c r="AT28" s="829"/>
      <c r="AU28" s="829" t="s">
        <v>579</v>
      </c>
      <c r="AV28" s="829"/>
      <c r="AW28" s="829"/>
      <c r="AX28" s="829"/>
      <c r="AY28" s="829"/>
      <c r="AZ28" s="829" t="s">
        <v>579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12722</v>
      </c>
      <c r="R29" s="784"/>
      <c r="S29" s="784"/>
      <c r="T29" s="784"/>
      <c r="U29" s="784"/>
      <c r="V29" s="784">
        <v>12413</v>
      </c>
      <c r="W29" s="784"/>
      <c r="X29" s="784"/>
      <c r="Y29" s="784"/>
      <c r="Z29" s="784"/>
      <c r="AA29" s="784">
        <v>309</v>
      </c>
      <c r="AB29" s="784"/>
      <c r="AC29" s="784"/>
      <c r="AD29" s="784"/>
      <c r="AE29" s="785"/>
      <c r="AF29" s="786">
        <v>309</v>
      </c>
      <c r="AG29" s="787"/>
      <c r="AH29" s="787"/>
      <c r="AI29" s="787"/>
      <c r="AJ29" s="788"/>
      <c r="AK29" s="832">
        <v>2178</v>
      </c>
      <c r="AL29" s="829"/>
      <c r="AM29" s="829"/>
      <c r="AN29" s="829"/>
      <c r="AO29" s="829"/>
      <c r="AP29" s="829" t="s">
        <v>579</v>
      </c>
      <c r="AQ29" s="829"/>
      <c r="AR29" s="829"/>
      <c r="AS29" s="829"/>
      <c r="AT29" s="829"/>
      <c r="AU29" s="829" t="s">
        <v>579</v>
      </c>
      <c r="AV29" s="829"/>
      <c r="AW29" s="829"/>
      <c r="AX29" s="829"/>
      <c r="AY29" s="829"/>
      <c r="AZ29" s="829" t="s">
        <v>579</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2369</v>
      </c>
      <c r="R30" s="784"/>
      <c r="S30" s="784"/>
      <c r="T30" s="784"/>
      <c r="U30" s="784"/>
      <c r="V30" s="784">
        <v>2364</v>
      </c>
      <c r="W30" s="784"/>
      <c r="X30" s="784"/>
      <c r="Y30" s="784"/>
      <c r="Z30" s="784"/>
      <c r="AA30" s="784">
        <v>5</v>
      </c>
      <c r="AB30" s="784"/>
      <c r="AC30" s="784"/>
      <c r="AD30" s="784"/>
      <c r="AE30" s="785"/>
      <c r="AF30" s="786">
        <v>5</v>
      </c>
      <c r="AG30" s="787"/>
      <c r="AH30" s="787"/>
      <c r="AI30" s="787"/>
      <c r="AJ30" s="788"/>
      <c r="AK30" s="832">
        <v>362</v>
      </c>
      <c r="AL30" s="829"/>
      <c r="AM30" s="829"/>
      <c r="AN30" s="829"/>
      <c r="AO30" s="829"/>
      <c r="AP30" s="829" t="s">
        <v>579</v>
      </c>
      <c r="AQ30" s="829"/>
      <c r="AR30" s="829"/>
      <c r="AS30" s="829"/>
      <c r="AT30" s="829"/>
      <c r="AU30" s="829" t="s">
        <v>579</v>
      </c>
      <c r="AV30" s="829"/>
      <c r="AW30" s="829"/>
      <c r="AX30" s="829"/>
      <c r="AY30" s="829"/>
      <c r="AZ30" s="829" t="s">
        <v>579</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8162</v>
      </c>
      <c r="R31" s="784"/>
      <c r="S31" s="784"/>
      <c r="T31" s="784"/>
      <c r="U31" s="784"/>
      <c r="V31" s="784">
        <v>7901</v>
      </c>
      <c r="W31" s="784"/>
      <c r="X31" s="784"/>
      <c r="Y31" s="784"/>
      <c r="Z31" s="784"/>
      <c r="AA31" s="784">
        <v>262</v>
      </c>
      <c r="AB31" s="784"/>
      <c r="AC31" s="784"/>
      <c r="AD31" s="784"/>
      <c r="AE31" s="785"/>
      <c r="AF31" s="786">
        <v>7277</v>
      </c>
      <c r="AG31" s="787"/>
      <c r="AH31" s="787"/>
      <c r="AI31" s="787"/>
      <c r="AJ31" s="788"/>
      <c r="AK31" s="832">
        <v>6</v>
      </c>
      <c r="AL31" s="829"/>
      <c r="AM31" s="829"/>
      <c r="AN31" s="829"/>
      <c r="AO31" s="829"/>
      <c r="AP31" s="829">
        <v>41</v>
      </c>
      <c r="AQ31" s="829"/>
      <c r="AR31" s="829"/>
      <c r="AS31" s="829"/>
      <c r="AT31" s="829"/>
      <c r="AU31" s="829" t="s">
        <v>579</v>
      </c>
      <c r="AV31" s="829"/>
      <c r="AW31" s="829"/>
      <c r="AX31" s="829"/>
      <c r="AY31" s="829"/>
      <c r="AZ31" s="833" t="s">
        <v>579</v>
      </c>
      <c r="BA31" s="833"/>
      <c r="BB31" s="833"/>
      <c r="BC31" s="833"/>
      <c r="BD31" s="833"/>
      <c r="BE31" s="830" t="s">
        <v>409</v>
      </c>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2088</v>
      </c>
      <c r="R32" s="784"/>
      <c r="S32" s="784"/>
      <c r="T32" s="784"/>
      <c r="U32" s="784"/>
      <c r="V32" s="784">
        <v>2019</v>
      </c>
      <c r="W32" s="784"/>
      <c r="X32" s="784"/>
      <c r="Y32" s="784"/>
      <c r="Z32" s="784"/>
      <c r="AA32" s="784">
        <v>69</v>
      </c>
      <c r="AB32" s="784"/>
      <c r="AC32" s="784"/>
      <c r="AD32" s="784"/>
      <c r="AE32" s="785"/>
      <c r="AF32" s="786">
        <v>3207</v>
      </c>
      <c r="AG32" s="787"/>
      <c r="AH32" s="787"/>
      <c r="AI32" s="787"/>
      <c r="AJ32" s="788"/>
      <c r="AK32" s="832">
        <v>2</v>
      </c>
      <c r="AL32" s="829"/>
      <c r="AM32" s="829"/>
      <c r="AN32" s="829"/>
      <c r="AO32" s="829"/>
      <c r="AP32" s="829">
        <v>2438</v>
      </c>
      <c r="AQ32" s="829"/>
      <c r="AR32" s="829"/>
      <c r="AS32" s="829"/>
      <c r="AT32" s="829"/>
      <c r="AU32" s="829" t="s">
        <v>579</v>
      </c>
      <c r="AV32" s="829"/>
      <c r="AW32" s="829"/>
      <c r="AX32" s="829"/>
      <c r="AY32" s="829"/>
      <c r="AZ32" s="833" t="s">
        <v>579</v>
      </c>
      <c r="BA32" s="833"/>
      <c r="BB32" s="833"/>
      <c r="BC32" s="833"/>
      <c r="BD32" s="833"/>
      <c r="BE32" s="830" t="s">
        <v>411</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6210</v>
      </c>
      <c r="R33" s="784"/>
      <c r="S33" s="784"/>
      <c r="T33" s="784"/>
      <c r="U33" s="784"/>
      <c r="V33" s="784">
        <v>5576</v>
      </c>
      <c r="W33" s="784"/>
      <c r="X33" s="784"/>
      <c r="Y33" s="784"/>
      <c r="Z33" s="784"/>
      <c r="AA33" s="784">
        <v>634</v>
      </c>
      <c r="AB33" s="784"/>
      <c r="AC33" s="784"/>
      <c r="AD33" s="784"/>
      <c r="AE33" s="785"/>
      <c r="AF33" s="786">
        <v>1960</v>
      </c>
      <c r="AG33" s="787"/>
      <c r="AH33" s="787"/>
      <c r="AI33" s="787"/>
      <c r="AJ33" s="788"/>
      <c r="AK33" s="832">
        <v>1116</v>
      </c>
      <c r="AL33" s="829"/>
      <c r="AM33" s="829"/>
      <c r="AN33" s="829"/>
      <c r="AO33" s="829"/>
      <c r="AP33" s="829">
        <v>21915</v>
      </c>
      <c r="AQ33" s="829"/>
      <c r="AR33" s="829"/>
      <c r="AS33" s="829"/>
      <c r="AT33" s="829"/>
      <c r="AU33" s="829">
        <v>8835</v>
      </c>
      <c r="AV33" s="829"/>
      <c r="AW33" s="829"/>
      <c r="AX33" s="829"/>
      <c r="AY33" s="829"/>
      <c r="AZ33" s="833" t="s">
        <v>579</v>
      </c>
      <c r="BA33" s="833"/>
      <c r="BB33" s="833"/>
      <c r="BC33" s="833"/>
      <c r="BD33" s="833"/>
      <c r="BE33" s="830" t="s">
        <v>409</v>
      </c>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414</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13066</v>
      </c>
      <c r="AG63" s="843"/>
      <c r="AH63" s="843"/>
      <c r="AI63" s="843"/>
      <c r="AJ63" s="844"/>
      <c r="AK63" s="845"/>
      <c r="AL63" s="840"/>
      <c r="AM63" s="840"/>
      <c r="AN63" s="840"/>
      <c r="AO63" s="840"/>
      <c r="AP63" s="843">
        <v>24394</v>
      </c>
      <c r="AQ63" s="843"/>
      <c r="AR63" s="843"/>
      <c r="AS63" s="843"/>
      <c r="AT63" s="843"/>
      <c r="AU63" s="843">
        <v>8835</v>
      </c>
      <c r="AV63" s="843"/>
      <c r="AW63" s="843"/>
      <c r="AX63" s="843"/>
      <c r="AY63" s="843"/>
      <c r="AZ63" s="847"/>
      <c r="BA63" s="847"/>
      <c r="BB63" s="847"/>
      <c r="BC63" s="847"/>
      <c r="BD63" s="847"/>
      <c r="BE63" s="848"/>
      <c r="BF63" s="848"/>
      <c r="BG63" s="848"/>
      <c r="BH63" s="848"/>
      <c r="BI63" s="849"/>
      <c r="BJ63" s="850" t="s">
        <v>182</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397</v>
      </c>
      <c r="R66" s="734"/>
      <c r="S66" s="734"/>
      <c r="T66" s="734"/>
      <c r="U66" s="735"/>
      <c r="V66" s="733" t="s">
        <v>417</v>
      </c>
      <c r="W66" s="734"/>
      <c r="X66" s="734"/>
      <c r="Y66" s="734"/>
      <c r="Z66" s="735"/>
      <c r="AA66" s="733" t="s">
        <v>418</v>
      </c>
      <c r="AB66" s="734"/>
      <c r="AC66" s="734"/>
      <c r="AD66" s="734"/>
      <c r="AE66" s="735"/>
      <c r="AF66" s="853" t="s">
        <v>419</v>
      </c>
      <c r="AG66" s="815"/>
      <c r="AH66" s="815"/>
      <c r="AI66" s="815"/>
      <c r="AJ66" s="854"/>
      <c r="AK66" s="733" t="s">
        <v>420</v>
      </c>
      <c r="AL66" s="728"/>
      <c r="AM66" s="728"/>
      <c r="AN66" s="728"/>
      <c r="AO66" s="729"/>
      <c r="AP66" s="733" t="s">
        <v>421</v>
      </c>
      <c r="AQ66" s="734"/>
      <c r="AR66" s="734"/>
      <c r="AS66" s="734"/>
      <c r="AT66" s="735"/>
      <c r="AU66" s="733" t="s">
        <v>422</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580</v>
      </c>
      <c r="C68" s="869"/>
      <c r="D68" s="869"/>
      <c r="E68" s="869"/>
      <c r="F68" s="869"/>
      <c r="G68" s="869"/>
      <c r="H68" s="869"/>
      <c r="I68" s="869"/>
      <c r="J68" s="869"/>
      <c r="K68" s="869"/>
      <c r="L68" s="869"/>
      <c r="M68" s="869"/>
      <c r="N68" s="869"/>
      <c r="O68" s="869"/>
      <c r="P68" s="870"/>
      <c r="Q68" s="871">
        <v>21460</v>
      </c>
      <c r="R68" s="865"/>
      <c r="S68" s="865"/>
      <c r="T68" s="865"/>
      <c r="U68" s="865"/>
      <c r="V68" s="865">
        <v>20757</v>
      </c>
      <c r="W68" s="865"/>
      <c r="X68" s="865"/>
      <c r="Y68" s="865"/>
      <c r="Z68" s="865"/>
      <c r="AA68" s="865">
        <v>704</v>
      </c>
      <c r="AB68" s="865"/>
      <c r="AC68" s="865"/>
      <c r="AD68" s="865"/>
      <c r="AE68" s="865"/>
      <c r="AF68" s="865">
        <v>704</v>
      </c>
      <c r="AG68" s="865"/>
      <c r="AH68" s="865"/>
      <c r="AI68" s="865"/>
      <c r="AJ68" s="865"/>
      <c r="AK68" s="865">
        <v>118</v>
      </c>
      <c r="AL68" s="865"/>
      <c r="AM68" s="865"/>
      <c r="AN68" s="865"/>
      <c r="AO68" s="865"/>
      <c r="AP68" s="865" t="s">
        <v>579</v>
      </c>
      <c r="AQ68" s="865"/>
      <c r="AR68" s="865"/>
      <c r="AS68" s="865"/>
      <c r="AT68" s="865"/>
      <c r="AU68" s="865" t="s">
        <v>579</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581</v>
      </c>
      <c r="C69" s="873"/>
      <c r="D69" s="873"/>
      <c r="E69" s="873"/>
      <c r="F69" s="873"/>
      <c r="G69" s="873"/>
      <c r="H69" s="873"/>
      <c r="I69" s="873"/>
      <c r="J69" s="873"/>
      <c r="K69" s="873"/>
      <c r="L69" s="873"/>
      <c r="M69" s="873"/>
      <c r="N69" s="873"/>
      <c r="O69" s="873"/>
      <c r="P69" s="874"/>
      <c r="Q69" s="875">
        <v>179</v>
      </c>
      <c r="R69" s="829"/>
      <c r="S69" s="829"/>
      <c r="T69" s="829"/>
      <c r="U69" s="829"/>
      <c r="V69" s="829">
        <v>133</v>
      </c>
      <c r="W69" s="829"/>
      <c r="X69" s="829"/>
      <c r="Y69" s="829"/>
      <c r="Z69" s="829"/>
      <c r="AA69" s="829">
        <v>47</v>
      </c>
      <c r="AB69" s="829"/>
      <c r="AC69" s="829"/>
      <c r="AD69" s="829"/>
      <c r="AE69" s="829"/>
      <c r="AF69" s="829">
        <v>47</v>
      </c>
      <c r="AG69" s="829"/>
      <c r="AH69" s="829"/>
      <c r="AI69" s="829"/>
      <c r="AJ69" s="829"/>
      <c r="AK69" s="829" t="s">
        <v>579</v>
      </c>
      <c r="AL69" s="829"/>
      <c r="AM69" s="829"/>
      <c r="AN69" s="829"/>
      <c r="AO69" s="829"/>
      <c r="AP69" s="829" t="s">
        <v>579</v>
      </c>
      <c r="AQ69" s="829"/>
      <c r="AR69" s="829"/>
      <c r="AS69" s="829"/>
      <c r="AT69" s="829"/>
      <c r="AU69" s="829" t="s">
        <v>579</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582</v>
      </c>
      <c r="C70" s="873"/>
      <c r="D70" s="873"/>
      <c r="E70" s="873"/>
      <c r="F70" s="873"/>
      <c r="G70" s="873"/>
      <c r="H70" s="873"/>
      <c r="I70" s="873"/>
      <c r="J70" s="873"/>
      <c r="K70" s="873"/>
      <c r="L70" s="873"/>
      <c r="M70" s="873"/>
      <c r="N70" s="873"/>
      <c r="O70" s="873"/>
      <c r="P70" s="874"/>
      <c r="Q70" s="875">
        <v>107</v>
      </c>
      <c r="R70" s="829"/>
      <c r="S70" s="829"/>
      <c r="T70" s="829"/>
      <c r="U70" s="829"/>
      <c r="V70" s="829">
        <v>106</v>
      </c>
      <c r="W70" s="829"/>
      <c r="X70" s="829"/>
      <c r="Y70" s="829"/>
      <c r="Z70" s="829"/>
      <c r="AA70" s="829">
        <v>1</v>
      </c>
      <c r="AB70" s="829"/>
      <c r="AC70" s="829"/>
      <c r="AD70" s="829"/>
      <c r="AE70" s="829"/>
      <c r="AF70" s="829">
        <v>1</v>
      </c>
      <c r="AG70" s="829"/>
      <c r="AH70" s="829"/>
      <c r="AI70" s="829"/>
      <c r="AJ70" s="829"/>
      <c r="AK70" s="829">
        <v>8</v>
      </c>
      <c r="AL70" s="829"/>
      <c r="AM70" s="829"/>
      <c r="AN70" s="829"/>
      <c r="AO70" s="829"/>
      <c r="AP70" s="829" t="s">
        <v>579</v>
      </c>
      <c r="AQ70" s="829"/>
      <c r="AR70" s="829"/>
      <c r="AS70" s="829"/>
      <c r="AT70" s="829"/>
      <c r="AU70" s="829" t="s">
        <v>579</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583</v>
      </c>
      <c r="C71" s="873"/>
      <c r="D71" s="873"/>
      <c r="E71" s="873"/>
      <c r="F71" s="873"/>
      <c r="G71" s="873"/>
      <c r="H71" s="873"/>
      <c r="I71" s="873"/>
      <c r="J71" s="873"/>
      <c r="K71" s="873"/>
      <c r="L71" s="873"/>
      <c r="M71" s="873"/>
      <c r="N71" s="873"/>
      <c r="O71" s="873"/>
      <c r="P71" s="874"/>
      <c r="Q71" s="875">
        <v>101</v>
      </c>
      <c r="R71" s="829"/>
      <c r="S71" s="829"/>
      <c r="T71" s="829"/>
      <c r="U71" s="829"/>
      <c r="V71" s="829">
        <v>61</v>
      </c>
      <c r="W71" s="829"/>
      <c r="X71" s="829"/>
      <c r="Y71" s="829"/>
      <c r="Z71" s="829"/>
      <c r="AA71" s="829">
        <v>40</v>
      </c>
      <c r="AB71" s="829"/>
      <c r="AC71" s="829"/>
      <c r="AD71" s="829"/>
      <c r="AE71" s="829"/>
      <c r="AF71" s="829">
        <v>40</v>
      </c>
      <c r="AG71" s="829"/>
      <c r="AH71" s="829"/>
      <c r="AI71" s="829"/>
      <c r="AJ71" s="829"/>
      <c r="AK71" s="829" t="s">
        <v>579</v>
      </c>
      <c r="AL71" s="829"/>
      <c r="AM71" s="829"/>
      <c r="AN71" s="829"/>
      <c r="AO71" s="829"/>
      <c r="AP71" s="829" t="s">
        <v>579</v>
      </c>
      <c r="AQ71" s="829"/>
      <c r="AR71" s="829"/>
      <c r="AS71" s="829"/>
      <c r="AT71" s="829"/>
      <c r="AU71" s="829" t="s">
        <v>579</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584</v>
      </c>
      <c r="C72" s="873"/>
      <c r="D72" s="873"/>
      <c r="E72" s="873"/>
      <c r="F72" s="873"/>
      <c r="G72" s="873"/>
      <c r="H72" s="873"/>
      <c r="I72" s="873"/>
      <c r="J72" s="873"/>
      <c r="K72" s="873"/>
      <c r="L72" s="873"/>
      <c r="M72" s="873"/>
      <c r="N72" s="873"/>
      <c r="O72" s="873"/>
      <c r="P72" s="874"/>
      <c r="Q72" s="875">
        <v>2423</v>
      </c>
      <c r="R72" s="829"/>
      <c r="S72" s="829"/>
      <c r="T72" s="829"/>
      <c r="U72" s="829"/>
      <c r="V72" s="829">
        <v>2308</v>
      </c>
      <c r="W72" s="829"/>
      <c r="X72" s="829"/>
      <c r="Y72" s="829"/>
      <c r="Z72" s="829"/>
      <c r="AA72" s="829">
        <v>115</v>
      </c>
      <c r="AB72" s="829"/>
      <c r="AC72" s="829"/>
      <c r="AD72" s="829"/>
      <c r="AE72" s="829"/>
      <c r="AF72" s="829">
        <v>115</v>
      </c>
      <c r="AG72" s="829"/>
      <c r="AH72" s="829"/>
      <c r="AI72" s="829"/>
      <c r="AJ72" s="829"/>
      <c r="AK72" s="829">
        <v>130</v>
      </c>
      <c r="AL72" s="829"/>
      <c r="AM72" s="829"/>
      <c r="AN72" s="829"/>
      <c r="AO72" s="829"/>
      <c r="AP72" s="829" t="s">
        <v>579</v>
      </c>
      <c r="AQ72" s="829"/>
      <c r="AR72" s="829"/>
      <c r="AS72" s="829"/>
      <c r="AT72" s="829"/>
      <c r="AU72" s="829" t="s">
        <v>579</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585</v>
      </c>
      <c r="C73" s="873"/>
      <c r="D73" s="873"/>
      <c r="E73" s="873"/>
      <c r="F73" s="873"/>
      <c r="G73" s="873"/>
      <c r="H73" s="873"/>
      <c r="I73" s="873"/>
      <c r="J73" s="873"/>
      <c r="K73" s="873"/>
      <c r="L73" s="873"/>
      <c r="M73" s="873"/>
      <c r="N73" s="873"/>
      <c r="O73" s="873"/>
      <c r="P73" s="874"/>
      <c r="Q73" s="875">
        <v>719774</v>
      </c>
      <c r="R73" s="829"/>
      <c r="S73" s="829"/>
      <c r="T73" s="829"/>
      <c r="U73" s="829"/>
      <c r="V73" s="829">
        <v>711648</v>
      </c>
      <c r="W73" s="829"/>
      <c r="X73" s="829"/>
      <c r="Y73" s="829"/>
      <c r="Z73" s="829"/>
      <c r="AA73" s="829">
        <v>8126</v>
      </c>
      <c r="AB73" s="829"/>
      <c r="AC73" s="829"/>
      <c r="AD73" s="829"/>
      <c r="AE73" s="829"/>
      <c r="AF73" s="829">
        <v>8126</v>
      </c>
      <c r="AG73" s="829"/>
      <c r="AH73" s="829"/>
      <c r="AI73" s="829"/>
      <c r="AJ73" s="829"/>
      <c r="AK73" s="829">
        <v>4022</v>
      </c>
      <c r="AL73" s="829"/>
      <c r="AM73" s="829"/>
      <c r="AN73" s="829"/>
      <c r="AO73" s="829"/>
      <c r="AP73" s="829" t="s">
        <v>579</v>
      </c>
      <c r="AQ73" s="829"/>
      <c r="AR73" s="829"/>
      <c r="AS73" s="829"/>
      <c r="AT73" s="829"/>
      <c r="AU73" s="829" t="s">
        <v>579</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t="s">
        <v>586</v>
      </c>
      <c r="C74" s="873"/>
      <c r="D74" s="873"/>
      <c r="E74" s="873"/>
      <c r="F74" s="873"/>
      <c r="G74" s="873"/>
      <c r="H74" s="873"/>
      <c r="I74" s="873"/>
      <c r="J74" s="873"/>
      <c r="K74" s="873"/>
      <c r="L74" s="873"/>
      <c r="M74" s="873"/>
      <c r="N74" s="873"/>
      <c r="O74" s="873"/>
      <c r="P74" s="874"/>
      <c r="Q74" s="875">
        <v>3634</v>
      </c>
      <c r="R74" s="829"/>
      <c r="S74" s="829"/>
      <c r="T74" s="829"/>
      <c r="U74" s="829"/>
      <c r="V74" s="829">
        <v>3409</v>
      </c>
      <c r="W74" s="829"/>
      <c r="X74" s="829"/>
      <c r="Y74" s="829"/>
      <c r="Z74" s="829"/>
      <c r="AA74" s="829">
        <v>225</v>
      </c>
      <c r="AB74" s="829"/>
      <c r="AC74" s="829"/>
      <c r="AD74" s="829"/>
      <c r="AE74" s="829"/>
      <c r="AF74" s="829">
        <v>225</v>
      </c>
      <c r="AG74" s="829"/>
      <c r="AH74" s="829"/>
      <c r="AI74" s="829"/>
      <c r="AJ74" s="829"/>
      <c r="AK74" s="829">
        <v>39</v>
      </c>
      <c r="AL74" s="829"/>
      <c r="AM74" s="829"/>
      <c r="AN74" s="829"/>
      <c r="AO74" s="829"/>
      <c r="AP74" s="829">
        <v>9615</v>
      </c>
      <c r="AQ74" s="829"/>
      <c r="AR74" s="829"/>
      <c r="AS74" s="829"/>
      <c r="AT74" s="829"/>
      <c r="AU74" s="829">
        <v>1760</v>
      </c>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t="s">
        <v>587</v>
      </c>
      <c r="C75" s="873"/>
      <c r="D75" s="873"/>
      <c r="E75" s="873"/>
      <c r="F75" s="873"/>
      <c r="G75" s="873"/>
      <c r="H75" s="873"/>
      <c r="I75" s="873"/>
      <c r="J75" s="873"/>
      <c r="K75" s="873"/>
      <c r="L75" s="873"/>
      <c r="M75" s="873"/>
      <c r="N75" s="873"/>
      <c r="O75" s="873"/>
      <c r="P75" s="874"/>
      <c r="Q75" s="876">
        <v>106950</v>
      </c>
      <c r="R75" s="877"/>
      <c r="S75" s="877"/>
      <c r="T75" s="877"/>
      <c r="U75" s="832"/>
      <c r="V75" s="878">
        <v>106037</v>
      </c>
      <c r="W75" s="877"/>
      <c r="X75" s="877"/>
      <c r="Y75" s="877"/>
      <c r="Z75" s="832"/>
      <c r="AA75" s="878">
        <v>913</v>
      </c>
      <c r="AB75" s="877"/>
      <c r="AC75" s="877"/>
      <c r="AD75" s="877"/>
      <c r="AE75" s="832"/>
      <c r="AF75" s="878">
        <v>905</v>
      </c>
      <c r="AG75" s="877"/>
      <c r="AH75" s="877"/>
      <c r="AI75" s="877"/>
      <c r="AJ75" s="832"/>
      <c r="AK75" s="878">
        <v>2127</v>
      </c>
      <c r="AL75" s="877"/>
      <c r="AM75" s="877"/>
      <c r="AN75" s="877"/>
      <c r="AO75" s="832"/>
      <c r="AP75" s="878" t="s">
        <v>579</v>
      </c>
      <c r="AQ75" s="877"/>
      <c r="AR75" s="877"/>
      <c r="AS75" s="877"/>
      <c r="AT75" s="832"/>
      <c r="AU75" s="878" t="s">
        <v>579</v>
      </c>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t="s">
        <v>588</v>
      </c>
      <c r="C76" s="873"/>
      <c r="D76" s="873"/>
      <c r="E76" s="873"/>
      <c r="F76" s="873"/>
      <c r="G76" s="873"/>
      <c r="H76" s="873"/>
      <c r="I76" s="873"/>
      <c r="J76" s="873"/>
      <c r="K76" s="873"/>
      <c r="L76" s="873"/>
      <c r="M76" s="873"/>
      <c r="N76" s="873"/>
      <c r="O76" s="873"/>
      <c r="P76" s="874"/>
      <c r="Q76" s="876">
        <v>11929</v>
      </c>
      <c r="R76" s="877"/>
      <c r="S76" s="877"/>
      <c r="T76" s="877"/>
      <c r="U76" s="832"/>
      <c r="V76" s="878">
        <v>11218</v>
      </c>
      <c r="W76" s="877"/>
      <c r="X76" s="877"/>
      <c r="Y76" s="877"/>
      <c r="Z76" s="832"/>
      <c r="AA76" s="878">
        <v>711</v>
      </c>
      <c r="AB76" s="877"/>
      <c r="AC76" s="877"/>
      <c r="AD76" s="877"/>
      <c r="AE76" s="832"/>
      <c r="AF76" s="878">
        <v>711</v>
      </c>
      <c r="AG76" s="877"/>
      <c r="AH76" s="877"/>
      <c r="AI76" s="877"/>
      <c r="AJ76" s="832"/>
      <c r="AK76" s="878" t="s">
        <v>579</v>
      </c>
      <c r="AL76" s="877"/>
      <c r="AM76" s="877"/>
      <c r="AN76" s="877"/>
      <c r="AO76" s="832"/>
      <c r="AP76" s="878" t="s">
        <v>579</v>
      </c>
      <c r="AQ76" s="877"/>
      <c r="AR76" s="877"/>
      <c r="AS76" s="877"/>
      <c r="AT76" s="832"/>
      <c r="AU76" s="878" t="s">
        <v>579</v>
      </c>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392</v>
      </c>
      <c r="B88" s="789" t="s">
        <v>423</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10874</v>
      </c>
      <c r="AG88" s="843"/>
      <c r="AH88" s="843"/>
      <c r="AI88" s="843"/>
      <c r="AJ88" s="843"/>
      <c r="AK88" s="840"/>
      <c r="AL88" s="840"/>
      <c r="AM88" s="840"/>
      <c r="AN88" s="840"/>
      <c r="AO88" s="840"/>
      <c r="AP88" s="843">
        <v>9615</v>
      </c>
      <c r="AQ88" s="843"/>
      <c r="AR88" s="843"/>
      <c r="AS88" s="843"/>
      <c r="AT88" s="843"/>
      <c r="AU88" s="843">
        <v>1760</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424</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106</v>
      </c>
      <c r="CS102" s="851"/>
      <c r="CT102" s="851"/>
      <c r="CU102" s="851"/>
      <c r="CV102" s="890"/>
      <c r="CW102" s="889">
        <v>67</v>
      </c>
      <c r="CX102" s="851"/>
      <c r="CY102" s="851"/>
      <c r="CZ102" s="851"/>
      <c r="DA102" s="890"/>
      <c r="DB102" s="889" t="s">
        <v>579</v>
      </c>
      <c r="DC102" s="851"/>
      <c r="DD102" s="851"/>
      <c r="DE102" s="851"/>
      <c r="DF102" s="890"/>
      <c r="DG102" s="889" t="s">
        <v>579</v>
      </c>
      <c r="DH102" s="851"/>
      <c r="DI102" s="851"/>
      <c r="DJ102" s="851"/>
      <c r="DK102" s="890"/>
      <c r="DL102" s="889">
        <v>1192</v>
      </c>
      <c r="DM102" s="851"/>
      <c r="DN102" s="851"/>
      <c r="DO102" s="851"/>
      <c r="DP102" s="890"/>
      <c r="DQ102" s="889">
        <v>0</v>
      </c>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429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431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432</v>
      </c>
      <c r="AB109" s="892"/>
      <c r="AC109" s="892"/>
      <c r="AD109" s="892"/>
      <c r="AE109" s="893"/>
      <c r="AF109" s="891" t="s">
        <v>433</v>
      </c>
      <c r="AG109" s="892"/>
      <c r="AH109" s="892"/>
      <c r="AI109" s="892"/>
      <c r="AJ109" s="893"/>
      <c r="AK109" s="891" t="s">
        <v>310</v>
      </c>
      <c r="AL109" s="892"/>
      <c r="AM109" s="892"/>
      <c r="AN109" s="892"/>
      <c r="AO109" s="893"/>
      <c r="AP109" s="891" t="s">
        <v>434</v>
      </c>
      <c r="AQ109" s="892"/>
      <c r="AR109" s="892"/>
      <c r="AS109" s="892"/>
      <c r="AT109" s="894"/>
      <c r="AU109" s="911" t="s">
        <v>431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432</v>
      </c>
      <c r="BR109" s="892"/>
      <c r="BS109" s="892"/>
      <c r="BT109" s="892"/>
      <c r="BU109" s="893"/>
      <c r="BV109" s="891" t="s">
        <v>433</v>
      </c>
      <c r="BW109" s="892"/>
      <c r="BX109" s="892"/>
      <c r="BY109" s="892"/>
      <c r="BZ109" s="893"/>
      <c r="CA109" s="891" t="s">
        <v>310</v>
      </c>
      <c r="CB109" s="892"/>
      <c r="CC109" s="892"/>
      <c r="CD109" s="892"/>
      <c r="CE109" s="893"/>
      <c r="CF109" s="912" t="s">
        <v>434</v>
      </c>
      <c r="CG109" s="912"/>
      <c r="CH109" s="912"/>
      <c r="CI109" s="912"/>
      <c r="CJ109" s="912"/>
      <c r="CK109" s="891" t="s">
        <v>435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432</v>
      </c>
      <c r="DH109" s="892"/>
      <c r="DI109" s="892"/>
      <c r="DJ109" s="892"/>
      <c r="DK109" s="893"/>
      <c r="DL109" s="891" t="s">
        <v>433</v>
      </c>
      <c r="DM109" s="892"/>
      <c r="DN109" s="892"/>
      <c r="DO109" s="892"/>
      <c r="DP109" s="893"/>
      <c r="DQ109" s="891" t="s">
        <v>310</v>
      </c>
      <c r="DR109" s="892"/>
      <c r="DS109" s="892"/>
      <c r="DT109" s="892"/>
      <c r="DU109" s="893"/>
      <c r="DV109" s="891" t="s">
        <v>434</v>
      </c>
      <c r="DW109" s="892"/>
      <c r="DX109" s="892"/>
      <c r="DY109" s="892"/>
      <c r="DZ109" s="894"/>
    </row>
    <row r="110" spans="1:131" s="230" customFormat="1" ht="26.25" customHeight="1" x14ac:dyDescent="0.15">
      <c r="A110" s="895" t="s">
        <v>436</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4678702</v>
      </c>
      <c r="AB110" s="899"/>
      <c r="AC110" s="899"/>
      <c r="AD110" s="899"/>
      <c r="AE110" s="900"/>
      <c r="AF110" s="901">
        <v>4708482</v>
      </c>
      <c r="AG110" s="899"/>
      <c r="AH110" s="899"/>
      <c r="AI110" s="899"/>
      <c r="AJ110" s="900"/>
      <c r="AK110" s="901">
        <v>4988550</v>
      </c>
      <c r="AL110" s="899"/>
      <c r="AM110" s="899"/>
      <c r="AN110" s="899"/>
      <c r="AO110" s="900"/>
      <c r="AP110" s="902">
        <v>15.6</v>
      </c>
      <c r="AQ110" s="903"/>
      <c r="AR110" s="903"/>
      <c r="AS110" s="903"/>
      <c r="AT110" s="904"/>
      <c r="AU110" s="905" t="s">
        <v>75</v>
      </c>
      <c r="AV110" s="906"/>
      <c r="AW110" s="906"/>
      <c r="AX110" s="906"/>
      <c r="AY110" s="906"/>
      <c r="AZ110" s="928" t="s">
        <v>437</v>
      </c>
      <c r="BA110" s="896"/>
      <c r="BB110" s="896"/>
      <c r="BC110" s="896"/>
      <c r="BD110" s="896"/>
      <c r="BE110" s="896"/>
      <c r="BF110" s="896"/>
      <c r="BG110" s="896"/>
      <c r="BH110" s="896"/>
      <c r="BI110" s="896"/>
      <c r="BJ110" s="896"/>
      <c r="BK110" s="896"/>
      <c r="BL110" s="896"/>
      <c r="BM110" s="896"/>
      <c r="BN110" s="896"/>
      <c r="BO110" s="896"/>
      <c r="BP110" s="897"/>
      <c r="BQ110" s="929">
        <v>52595210</v>
      </c>
      <c r="BR110" s="930"/>
      <c r="BS110" s="930"/>
      <c r="BT110" s="930"/>
      <c r="BU110" s="930"/>
      <c r="BV110" s="930">
        <v>52809917</v>
      </c>
      <c r="BW110" s="930"/>
      <c r="BX110" s="930"/>
      <c r="BY110" s="930"/>
      <c r="BZ110" s="930"/>
      <c r="CA110" s="930">
        <v>50060234</v>
      </c>
      <c r="CB110" s="930"/>
      <c r="CC110" s="930"/>
      <c r="CD110" s="930"/>
      <c r="CE110" s="930"/>
      <c r="CF110" s="943">
        <v>156.5</v>
      </c>
      <c r="CG110" s="944"/>
      <c r="CH110" s="944"/>
      <c r="CI110" s="944"/>
      <c r="CJ110" s="944"/>
      <c r="CK110" s="945" t="s">
        <v>438</v>
      </c>
      <c r="CL110" s="946"/>
      <c r="CM110" s="928" t="s">
        <v>439</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v>1273826</v>
      </c>
      <c r="DH110" s="930"/>
      <c r="DI110" s="930"/>
      <c r="DJ110" s="930"/>
      <c r="DK110" s="930"/>
      <c r="DL110" s="930">
        <v>1193608</v>
      </c>
      <c r="DM110" s="930"/>
      <c r="DN110" s="930"/>
      <c r="DO110" s="930"/>
      <c r="DP110" s="930"/>
      <c r="DQ110" s="930">
        <v>1113081</v>
      </c>
      <c r="DR110" s="930"/>
      <c r="DS110" s="930"/>
      <c r="DT110" s="930"/>
      <c r="DU110" s="930"/>
      <c r="DV110" s="931">
        <v>3.5</v>
      </c>
      <c r="DW110" s="931"/>
      <c r="DX110" s="931"/>
      <c r="DY110" s="931"/>
      <c r="DZ110" s="932"/>
    </row>
    <row r="111" spans="1:131" s="230" customFormat="1" ht="26.25" customHeight="1" x14ac:dyDescent="0.15">
      <c r="A111" s="933" t="s">
        <v>440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394</v>
      </c>
      <c r="AB111" s="937"/>
      <c r="AC111" s="937"/>
      <c r="AD111" s="937"/>
      <c r="AE111" s="938"/>
      <c r="AF111" s="939">
        <v>1456</v>
      </c>
      <c r="AG111" s="937"/>
      <c r="AH111" s="937"/>
      <c r="AI111" s="937"/>
      <c r="AJ111" s="938"/>
      <c r="AK111" s="939">
        <v>11486</v>
      </c>
      <c r="AL111" s="937"/>
      <c r="AM111" s="937"/>
      <c r="AN111" s="937"/>
      <c r="AO111" s="938"/>
      <c r="AP111" s="940">
        <v>0</v>
      </c>
      <c r="AQ111" s="941"/>
      <c r="AR111" s="941"/>
      <c r="AS111" s="941"/>
      <c r="AT111" s="942"/>
      <c r="AU111" s="907"/>
      <c r="AV111" s="908"/>
      <c r="AW111" s="908"/>
      <c r="AX111" s="908"/>
      <c r="AY111" s="908"/>
      <c r="AZ111" s="921" t="s">
        <v>441</v>
      </c>
      <c r="BA111" s="922"/>
      <c r="BB111" s="922"/>
      <c r="BC111" s="922"/>
      <c r="BD111" s="922"/>
      <c r="BE111" s="922"/>
      <c r="BF111" s="922"/>
      <c r="BG111" s="922"/>
      <c r="BH111" s="922"/>
      <c r="BI111" s="922"/>
      <c r="BJ111" s="922"/>
      <c r="BK111" s="922"/>
      <c r="BL111" s="922"/>
      <c r="BM111" s="922"/>
      <c r="BN111" s="922"/>
      <c r="BO111" s="922"/>
      <c r="BP111" s="923"/>
      <c r="BQ111" s="924">
        <v>6001038</v>
      </c>
      <c r="BR111" s="925"/>
      <c r="BS111" s="925"/>
      <c r="BT111" s="925"/>
      <c r="BU111" s="925"/>
      <c r="BV111" s="925">
        <v>6148956</v>
      </c>
      <c r="BW111" s="925"/>
      <c r="BX111" s="925"/>
      <c r="BY111" s="925"/>
      <c r="BZ111" s="925"/>
      <c r="CA111" s="925">
        <v>6275161</v>
      </c>
      <c r="CB111" s="925"/>
      <c r="CC111" s="925"/>
      <c r="CD111" s="925"/>
      <c r="CE111" s="925"/>
      <c r="CF111" s="919">
        <v>19.600000000000001</v>
      </c>
      <c r="CG111" s="920"/>
      <c r="CH111" s="920"/>
      <c r="CI111" s="920"/>
      <c r="CJ111" s="920"/>
      <c r="CK111" s="947"/>
      <c r="CL111" s="948"/>
      <c r="CM111" s="921" t="s">
        <v>442</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394</v>
      </c>
      <c r="DH111" s="925"/>
      <c r="DI111" s="925"/>
      <c r="DJ111" s="925"/>
      <c r="DK111" s="925"/>
      <c r="DL111" s="925" t="s">
        <v>182</v>
      </c>
      <c r="DM111" s="925"/>
      <c r="DN111" s="925"/>
      <c r="DO111" s="925"/>
      <c r="DP111" s="925"/>
      <c r="DQ111" s="925" t="s">
        <v>394</v>
      </c>
      <c r="DR111" s="925"/>
      <c r="DS111" s="925"/>
      <c r="DT111" s="925"/>
      <c r="DU111" s="925"/>
      <c r="DV111" s="926" t="s">
        <v>394</v>
      </c>
      <c r="DW111" s="926"/>
      <c r="DX111" s="926"/>
      <c r="DY111" s="926"/>
      <c r="DZ111" s="927"/>
    </row>
    <row r="112" spans="1:131" s="230" customFormat="1" ht="26.25" customHeight="1" x14ac:dyDescent="0.15">
      <c r="A112" s="951" t="s">
        <v>443</v>
      </c>
      <c r="B112" s="952"/>
      <c r="C112" s="922" t="s">
        <v>444</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v>122000</v>
      </c>
      <c r="AB112" s="958"/>
      <c r="AC112" s="958"/>
      <c r="AD112" s="958"/>
      <c r="AE112" s="959"/>
      <c r="AF112" s="960">
        <v>122000</v>
      </c>
      <c r="AG112" s="958"/>
      <c r="AH112" s="958"/>
      <c r="AI112" s="958"/>
      <c r="AJ112" s="959"/>
      <c r="AK112" s="960">
        <v>122000</v>
      </c>
      <c r="AL112" s="958"/>
      <c r="AM112" s="958"/>
      <c r="AN112" s="958"/>
      <c r="AO112" s="959"/>
      <c r="AP112" s="961">
        <v>0.4</v>
      </c>
      <c r="AQ112" s="962"/>
      <c r="AR112" s="962"/>
      <c r="AS112" s="962"/>
      <c r="AT112" s="963"/>
      <c r="AU112" s="907"/>
      <c r="AV112" s="908"/>
      <c r="AW112" s="908"/>
      <c r="AX112" s="908"/>
      <c r="AY112" s="908"/>
      <c r="AZ112" s="921" t="s">
        <v>445</v>
      </c>
      <c r="BA112" s="922"/>
      <c r="BB112" s="922"/>
      <c r="BC112" s="922"/>
      <c r="BD112" s="922"/>
      <c r="BE112" s="922"/>
      <c r="BF112" s="922"/>
      <c r="BG112" s="922"/>
      <c r="BH112" s="922"/>
      <c r="BI112" s="922"/>
      <c r="BJ112" s="922"/>
      <c r="BK112" s="922"/>
      <c r="BL112" s="922"/>
      <c r="BM112" s="922"/>
      <c r="BN112" s="922"/>
      <c r="BO112" s="922"/>
      <c r="BP112" s="923"/>
      <c r="BQ112" s="924">
        <v>9409838</v>
      </c>
      <c r="BR112" s="925"/>
      <c r="BS112" s="925"/>
      <c r="BT112" s="925"/>
      <c r="BU112" s="925"/>
      <c r="BV112" s="925">
        <v>8904268</v>
      </c>
      <c r="BW112" s="925"/>
      <c r="BX112" s="925"/>
      <c r="BY112" s="925"/>
      <c r="BZ112" s="925"/>
      <c r="CA112" s="925">
        <v>8678254</v>
      </c>
      <c r="CB112" s="925"/>
      <c r="CC112" s="925"/>
      <c r="CD112" s="925"/>
      <c r="CE112" s="925"/>
      <c r="CF112" s="919">
        <v>27.1</v>
      </c>
      <c r="CG112" s="920"/>
      <c r="CH112" s="920"/>
      <c r="CI112" s="920"/>
      <c r="CJ112" s="920"/>
      <c r="CK112" s="947"/>
      <c r="CL112" s="948"/>
      <c r="CM112" s="921" t="s">
        <v>446</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182</v>
      </c>
      <c r="DH112" s="925"/>
      <c r="DI112" s="925"/>
      <c r="DJ112" s="925"/>
      <c r="DK112" s="925"/>
      <c r="DL112" s="925" t="s">
        <v>182</v>
      </c>
      <c r="DM112" s="925"/>
      <c r="DN112" s="925"/>
      <c r="DO112" s="925"/>
      <c r="DP112" s="925"/>
      <c r="DQ112" s="925" t="s">
        <v>394</v>
      </c>
      <c r="DR112" s="925"/>
      <c r="DS112" s="925"/>
      <c r="DT112" s="925"/>
      <c r="DU112" s="925"/>
      <c r="DV112" s="926" t="s">
        <v>394</v>
      </c>
      <c r="DW112" s="926"/>
      <c r="DX112" s="926"/>
      <c r="DY112" s="926"/>
      <c r="DZ112" s="927"/>
    </row>
    <row r="113" spans="1:130" s="230" customFormat="1" ht="26.25" customHeight="1" x14ac:dyDescent="0.15">
      <c r="A113" s="953"/>
      <c r="B113" s="954"/>
      <c r="C113" s="922" t="s">
        <v>447</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852860</v>
      </c>
      <c r="AB113" s="937"/>
      <c r="AC113" s="937"/>
      <c r="AD113" s="937"/>
      <c r="AE113" s="938"/>
      <c r="AF113" s="939">
        <v>770389</v>
      </c>
      <c r="AG113" s="937"/>
      <c r="AH113" s="937"/>
      <c r="AI113" s="937"/>
      <c r="AJ113" s="938"/>
      <c r="AK113" s="939">
        <v>726651</v>
      </c>
      <c r="AL113" s="937"/>
      <c r="AM113" s="937"/>
      <c r="AN113" s="937"/>
      <c r="AO113" s="938"/>
      <c r="AP113" s="940">
        <v>2.2999999999999998</v>
      </c>
      <c r="AQ113" s="941"/>
      <c r="AR113" s="941"/>
      <c r="AS113" s="941"/>
      <c r="AT113" s="942"/>
      <c r="AU113" s="907"/>
      <c r="AV113" s="908"/>
      <c r="AW113" s="908"/>
      <c r="AX113" s="908"/>
      <c r="AY113" s="908"/>
      <c r="AZ113" s="921" t="s">
        <v>448</v>
      </c>
      <c r="BA113" s="922"/>
      <c r="BB113" s="922"/>
      <c r="BC113" s="922"/>
      <c r="BD113" s="922"/>
      <c r="BE113" s="922"/>
      <c r="BF113" s="922"/>
      <c r="BG113" s="922"/>
      <c r="BH113" s="922"/>
      <c r="BI113" s="922"/>
      <c r="BJ113" s="922"/>
      <c r="BK113" s="922"/>
      <c r="BL113" s="922"/>
      <c r="BM113" s="922"/>
      <c r="BN113" s="922"/>
      <c r="BO113" s="922"/>
      <c r="BP113" s="923"/>
      <c r="BQ113" s="924">
        <v>1567959</v>
      </c>
      <c r="BR113" s="925"/>
      <c r="BS113" s="925"/>
      <c r="BT113" s="925"/>
      <c r="BU113" s="925"/>
      <c r="BV113" s="925">
        <v>1584447</v>
      </c>
      <c r="BW113" s="925"/>
      <c r="BX113" s="925"/>
      <c r="BY113" s="925"/>
      <c r="BZ113" s="925"/>
      <c r="CA113" s="925">
        <v>1759585</v>
      </c>
      <c r="CB113" s="925"/>
      <c r="CC113" s="925"/>
      <c r="CD113" s="925"/>
      <c r="CE113" s="925"/>
      <c r="CF113" s="919">
        <v>5.5</v>
      </c>
      <c r="CG113" s="920"/>
      <c r="CH113" s="920"/>
      <c r="CI113" s="920"/>
      <c r="CJ113" s="920"/>
      <c r="CK113" s="947"/>
      <c r="CL113" s="948"/>
      <c r="CM113" s="921" t="s">
        <v>449</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182</v>
      </c>
      <c r="DH113" s="958"/>
      <c r="DI113" s="958"/>
      <c r="DJ113" s="958"/>
      <c r="DK113" s="959"/>
      <c r="DL113" s="960" t="s">
        <v>394</v>
      </c>
      <c r="DM113" s="958"/>
      <c r="DN113" s="958"/>
      <c r="DO113" s="958"/>
      <c r="DP113" s="959"/>
      <c r="DQ113" s="960" t="s">
        <v>394</v>
      </c>
      <c r="DR113" s="958"/>
      <c r="DS113" s="958"/>
      <c r="DT113" s="958"/>
      <c r="DU113" s="959"/>
      <c r="DV113" s="961" t="s">
        <v>182</v>
      </c>
      <c r="DW113" s="962"/>
      <c r="DX113" s="962"/>
      <c r="DY113" s="962"/>
      <c r="DZ113" s="963"/>
    </row>
    <row r="114" spans="1:130" s="230" customFormat="1" ht="26.25" customHeight="1" x14ac:dyDescent="0.15">
      <c r="A114" s="953"/>
      <c r="B114" s="954"/>
      <c r="C114" s="922" t="s">
        <v>450</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44520</v>
      </c>
      <c r="AB114" s="958"/>
      <c r="AC114" s="958"/>
      <c r="AD114" s="958"/>
      <c r="AE114" s="959"/>
      <c r="AF114" s="960">
        <v>75001</v>
      </c>
      <c r="AG114" s="958"/>
      <c r="AH114" s="958"/>
      <c r="AI114" s="958"/>
      <c r="AJ114" s="959"/>
      <c r="AK114" s="960">
        <v>104763</v>
      </c>
      <c r="AL114" s="958"/>
      <c r="AM114" s="958"/>
      <c r="AN114" s="958"/>
      <c r="AO114" s="959"/>
      <c r="AP114" s="961">
        <v>0.3</v>
      </c>
      <c r="AQ114" s="962"/>
      <c r="AR114" s="962"/>
      <c r="AS114" s="962"/>
      <c r="AT114" s="963"/>
      <c r="AU114" s="907"/>
      <c r="AV114" s="908"/>
      <c r="AW114" s="908"/>
      <c r="AX114" s="908"/>
      <c r="AY114" s="908"/>
      <c r="AZ114" s="921" t="s">
        <v>451</v>
      </c>
      <c r="BA114" s="922"/>
      <c r="BB114" s="922"/>
      <c r="BC114" s="922"/>
      <c r="BD114" s="922"/>
      <c r="BE114" s="922"/>
      <c r="BF114" s="922"/>
      <c r="BG114" s="922"/>
      <c r="BH114" s="922"/>
      <c r="BI114" s="922"/>
      <c r="BJ114" s="922"/>
      <c r="BK114" s="922"/>
      <c r="BL114" s="922"/>
      <c r="BM114" s="922"/>
      <c r="BN114" s="922"/>
      <c r="BO114" s="922"/>
      <c r="BP114" s="923"/>
      <c r="BQ114" s="924">
        <v>9709523</v>
      </c>
      <c r="BR114" s="925"/>
      <c r="BS114" s="925"/>
      <c r="BT114" s="925"/>
      <c r="BU114" s="925"/>
      <c r="BV114" s="925">
        <v>9410343</v>
      </c>
      <c r="BW114" s="925"/>
      <c r="BX114" s="925"/>
      <c r="BY114" s="925"/>
      <c r="BZ114" s="925"/>
      <c r="CA114" s="925">
        <v>8998225</v>
      </c>
      <c r="CB114" s="925"/>
      <c r="CC114" s="925"/>
      <c r="CD114" s="925"/>
      <c r="CE114" s="925"/>
      <c r="CF114" s="919">
        <v>28.1</v>
      </c>
      <c r="CG114" s="920"/>
      <c r="CH114" s="920"/>
      <c r="CI114" s="920"/>
      <c r="CJ114" s="920"/>
      <c r="CK114" s="947"/>
      <c r="CL114" s="948"/>
      <c r="CM114" s="921" t="s">
        <v>452</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453</v>
      </c>
      <c r="DH114" s="958"/>
      <c r="DI114" s="958"/>
      <c r="DJ114" s="958"/>
      <c r="DK114" s="959"/>
      <c r="DL114" s="960" t="s">
        <v>182</v>
      </c>
      <c r="DM114" s="958"/>
      <c r="DN114" s="958"/>
      <c r="DO114" s="958"/>
      <c r="DP114" s="959"/>
      <c r="DQ114" s="960" t="s">
        <v>182</v>
      </c>
      <c r="DR114" s="958"/>
      <c r="DS114" s="958"/>
      <c r="DT114" s="958"/>
      <c r="DU114" s="959"/>
      <c r="DV114" s="961" t="s">
        <v>182</v>
      </c>
      <c r="DW114" s="962"/>
      <c r="DX114" s="962"/>
      <c r="DY114" s="962"/>
      <c r="DZ114" s="963"/>
    </row>
    <row r="115" spans="1:130" s="230" customFormat="1" ht="26.25" customHeight="1" x14ac:dyDescent="0.15">
      <c r="A115" s="953"/>
      <c r="B115" s="954"/>
      <c r="C115" s="922" t="s">
        <v>454</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1033775</v>
      </c>
      <c r="AB115" s="937"/>
      <c r="AC115" s="937"/>
      <c r="AD115" s="937"/>
      <c r="AE115" s="938"/>
      <c r="AF115" s="939">
        <v>854624</v>
      </c>
      <c r="AG115" s="937"/>
      <c r="AH115" s="937"/>
      <c r="AI115" s="937"/>
      <c r="AJ115" s="938"/>
      <c r="AK115" s="939">
        <v>932342</v>
      </c>
      <c r="AL115" s="937"/>
      <c r="AM115" s="937"/>
      <c r="AN115" s="937"/>
      <c r="AO115" s="938"/>
      <c r="AP115" s="940">
        <v>2.9</v>
      </c>
      <c r="AQ115" s="941"/>
      <c r="AR115" s="941"/>
      <c r="AS115" s="941"/>
      <c r="AT115" s="942"/>
      <c r="AU115" s="907"/>
      <c r="AV115" s="908"/>
      <c r="AW115" s="908"/>
      <c r="AX115" s="908"/>
      <c r="AY115" s="908"/>
      <c r="AZ115" s="921" t="s">
        <v>455</v>
      </c>
      <c r="BA115" s="922"/>
      <c r="BB115" s="922"/>
      <c r="BC115" s="922"/>
      <c r="BD115" s="922"/>
      <c r="BE115" s="922"/>
      <c r="BF115" s="922"/>
      <c r="BG115" s="922"/>
      <c r="BH115" s="922"/>
      <c r="BI115" s="922"/>
      <c r="BJ115" s="922"/>
      <c r="BK115" s="922"/>
      <c r="BL115" s="922"/>
      <c r="BM115" s="922"/>
      <c r="BN115" s="922"/>
      <c r="BO115" s="922"/>
      <c r="BP115" s="923"/>
      <c r="BQ115" s="924">
        <v>14701</v>
      </c>
      <c r="BR115" s="925"/>
      <c r="BS115" s="925"/>
      <c r="BT115" s="925"/>
      <c r="BU115" s="925"/>
      <c r="BV115" s="925">
        <v>12256</v>
      </c>
      <c r="BW115" s="925"/>
      <c r="BX115" s="925"/>
      <c r="BY115" s="925"/>
      <c r="BZ115" s="925"/>
      <c r="CA115" s="925">
        <v>15829</v>
      </c>
      <c r="CB115" s="925"/>
      <c r="CC115" s="925"/>
      <c r="CD115" s="925"/>
      <c r="CE115" s="925"/>
      <c r="CF115" s="919">
        <v>0</v>
      </c>
      <c r="CG115" s="920"/>
      <c r="CH115" s="920"/>
      <c r="CI115" s="920"/>
      <c r="CJ115" s="920"/>
      <c r="CK115" s="947"/>
      <c r="CL115" s="948"/>
      <c r="CM115" s="921" t="s">
        <v>456</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453</v>
      </c>
      <c r="DH115" s="958"/>
      <c r="DI115" s="958"/>
      <c r="DJ115" s="958"/>
      <c r="DK115" s="959"/>
      <c r="DL115" s="960" t="s">
        <v>394</v>
      </c>
      <c r="DM115" s="958"/>
      <c r="DN115" s="958"/>
      <c r="DO115" s="958"/>
      <c r="DP115" s="959"/>
      <c r="DQ115" s="960" t="s">
        <v>453</v>
      </c>
      <c r="DR115" s="958"/>
      <c r="DS115" s="958"/>
      <c r="DT115" s="958"/>
      <c r="DU115" s="959"/>
      <c r="DV115" s="961" t="s">
        <v>182</v>
      </c>
      <c r="DW115" s="962"/>
      <c r="DX115" s="962"/>
      <c r="DY115" s="962"/>
      <c r="DZ115" s="963"/>
    </row>
    <row r="116" spans="1:130" s="230" customFormat="1" ht="26.25" customHeight="1" x14ac:dyDescent="0.15">
      <c r="A116" s="955"/>
      <c r="B116" s="956"/>
      <c r="C116" s="964" t="s">
        <v>457</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394</v>
      </c>
      <c r="AB116" s="958"/>
      <c r="AC116" s="958"/>
      <c r="AD116" s="958"/>
      <c r="AE116" s="959"/>
      <c r="AF116" s="960" t="s">
        <v>453</v>
      </c>
      <c r="AG116" s="958"/>
      <c r="AH116" s="958"/>
      <c r="AI116" s="958"/>
      <c r="AJ116" s="959"/>
      <c r="AK116" s="960" t="s">
        <v>394</v>
      </c>
      <c r="AL116" s="958"/>
      <c r="AM116" s="958"/>
      <c r="AN116" s="958"/>
      <c r="AO116" s="959"/>
      <c r="AP116" s="961" t="s">
        <v>182</v>
      </c>
      <c r="AQ116" s="962"/>
      <c r="AR116" s="962"/>
      <c r="AS116" s="962"/>
      <c r="AT116" s="963"/>
      <c r="AU116" s="907"/>
      <c r="AV116" s="908"/>
      <c r="AW116" s="908"/>
      <c r="AX116" s="908"/>
      <c r="AY116" s="908"/>
      <c r="AZ116" s="966" t="s">
        <v>458</v>
      </c>
      <c r="BA116" s="967"/>
      <c r="BB116" s="967"/>
      <c r="BC116" s="967"/>
      <c r="BD116" s="967"/>
      <c r="BE116" s="967"/>
      <c r="BF116" s="967"/>
      <c r="BG116" s="967"/>
      <c r="BH116" s="967"/>
      <c r="BI116" s="967"/>
      <c r="BJ116" s="967"/>
      <c r="BK116" s="967"/>
      <c r="BL116" s="967"/>
      <c r="BM116" s="967"/>
      <c r="BN116" s="967"/>
      <c r="BO116" s="967"/>
      <c r="BP116" s="968"/>
      <c r="BQ116" s="924" t="s">
        <v>182</v>
      </c>
      <c r="BR116" s="925"/>
      <c r="BS116" s="925"/>
      <c r="BT116" s="925"/>
      <c r="BU116" s="925"/>
      <c r="BV116" s="925" t="s">
        <v>394</v>
      </c>
      <c r="BW116" s="925"/>
      <c r="BX116" s="925"/>
      <c r="BY116" s="925"/>
      <c r="BZ116" s="925"/>
      <c r="CA116" s="925" t="s">
        <v>394</v>
      </c>
      <c r="CB116" s="925"/>
      <c r="CC116" s="925"/>
      <c r="CD116" s="925"/>
      <c r="CE116" s="925"/>
      <c r="CF116" s="919" t="s">
        <v>182</v>
      </c>
      <c r="CG116" s="920"/>
      <c r="CH116" s="920"/>
      <c r="CI116" s="920"/>
      <c r="CJ116" s="920"/>
      <c r="CK116" s="947"/>
      <c r="CL116" s="948"/>
      <c r="CM116" s="921" t="s">
        <v>459</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453</v>
      </c>
      <c r="DH116" s="958"/>
      <c r="DI116" s="958"/>
      <c r="DJ116" s="958"/>
      <c r="DK116" s="959"/>
      <c r="DL116" s="960" t="s">
        <v>182</v>
      </c>
      <c r="DM116" s="958"/>
      <c r="DN116" s="958"/>
      <c r="DO116" s="958"/>
      <c r="DP116" s="959"/>
      <c r="DQ116" s="960" t="s">
        <v>453</v>
      </c>
      <c r="DR116" s="958"/>
      <c r="DS116" s="958"/>
      <c r="DT116" s="958"/>
      <c r="DU116" s="959"/>
      <c r="DV116" s="961" t="s">
        <v>182</v>
      </c>
      <c r="DW116" s="962"/>
      <c r="DX116" s="962"/>
      <c r="DY116" s="962"/>
      <c r="DZ116" s="963"/>
    </row>
    <row r="117" spans="1:130" s="230" customFormat="1" ht="26.25" customHeight="1" x14ac:dyDescent="0.15">
      <c r="A117" s="91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460</v>
      </c>
      <c r="Z117" s="893"/>
      <c r="AA117" s="977">
        <v>6731857</v>
      </c>
      <c r="AB117" s="978"/>
      <c r="AC117" s="978"/>
      <c r="AD117" s="978"/>
      <c r="AE117" s="979"/>
      <c r="AF117" s="980">
        <v>6531952</v>
      </c>
      <c r="AG117" s="978"/>
      <c r="AH117" s="978"/>
      <c r="AI117" s="978"/>
      <c r="AJ117" s="979"/>
      <c r="AK117" s="980">
        <v>6885792</v>
      </c>
      <c r="AL117" s="978"/>
      <c r="AM117" s="978"/>
      <c r="AN117" s="978"/>
      <c r="AO117" s="979"/>
      <c r="AP117" s="981"/>
      <c r="AQ117" s="982"/>
      <c r="AR117" s="982"/>
      <c r="AS117" s="982"/>
      <c r="AT117" s="983"/>
      <c r="AU117" s="907"/>
      <c r="AV117" s="908"/>
      <c r="AW117" s="908"/>
      <c r="AX117" s="908"/>
      <c r="AY117" s="908"/>
      <c r="AZ117" s="973" t="s">
        <v>461</v>
      </c>
      <c r="BA117" s="974"/>
      <c r="BB117" s="974"/>
      <c r="BC117" s="974"/>
      <c r="BD117" s="974"/>
      <c r="BE117" s="974"/>
      <c r="BF117" s="974"/>
      <c r="BG117" s="974"/>
      <c r="BH117" s="974"/>
      <c r="BI117" s="974"/>
      <c r="BJ117" s="974"/>
      <c r="BK117" s="974"/>
      <c r="BL117" s="974"/>
      <c r="BM117" s="974"/>
      <c r="BN117" s="974"/>
      <c r="BO117" s="974"/>
      <c r="BP117" s="975"/>
      <c r="BQ117" s="924" t="s">
        <v>394</v>
      </c>
      <c r="BR117" s="925"/>
      <c r="BS117" s="925"/>
      <c r="BT117" s="925"/>
      <c r="BU117" s="925"/>
      <c r="BV117" s="925" t="s">
        <v>453</v>
      </c>
      <c r="BW117" s="925"/>
      <c r="BX117" s="925"/>
      <c r="BY117" s="925"/>
      <c r="BZ117" s="925"/>
      <c r="CA117" s="925" t="s">
        <v>394</v>
      </c>
      <c r="CB117" s="925"/>
      <c r="CC117" s="925"/>
      <c r="CD117" s="925"/>
      <c r="CE117" s="925"/>
      <c r="CF117" s="919" t="s">
        <v>453</v>
      </c>
      <c r="CG117" s="920"/>
      <c r="CH117" s="920"/>
      <c r="CI117" s="920"/>
      <c r="CJ117" s="920"/>
      <c r="CK117" s="947"/>
      <c r="CL117" s="948"/>
      <c r="CM117" s="921" t="s">
        <v>462</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394</v>
      </c>
      <c r="DH117" s="958"/>
      <c r="DI117" s="958"/>
      <c r="DJ117" s="958"/>
      <c r="DK117" s="959"/>
      <c r="DL117" s="960" t="s">
        <v>453</v>
      </c>
      <c r="DM117" s="958"/>
      <c r="DN117" s="958"/>
      <c r="DO117" s="958"/>
      <c r="DP117" s="959"/>
      <c r="DQ117" s="960" t="s">
        <v>182</v>
      </c>
      <c r="DR117" s="958"/>
      <c r="DS117" s="958"/>
      <c r="DT117" s="958"/>
      <c r="DU117" s="959"/>
      <c r="DV117" s="961" t="s">
        <v>394</v>
      </c>
      <c r="DW117" s="962"/>
      <c r="DX117" s="962"/>
      <c r="DY117" s="962"/>
      <c r="DZ117" s="963"/>
    </row>
    <row r="118" spans="1:130" s="230" customFormat="1" ht="26.25" customHeight="1" x14ac:dyDescent="0.15">
      <c r="A118" s="911" t="s">
        <v>435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432</v>
      </c>
      <c r="AB118" s="892"/>
      <c r="AC118" s="892"/>
      <c r="AD118" s="892"/>
      <c r="AE118" s="893"/>
      <c r="AF118" s="891" t="s">
        <v>433</v>
      </c>
      <c r="AG118" s="892"/>
      <c r="AH118" s="892"/>
      <c r="AI118" s="892"/>
      <c r="AJ118" s="893"/>
      <c r="AK118" s="891" t="s">
        <v>310</v>
      </c>
      <c r="AL118" s="892"/>
      <c r="AM118" s="892"/>
      <c r="AN118" s="892"/>
      <c r="AO118" s="893"/>
      <c r="AP118" s="969" t="s">
        <v>434</v>
      </c>
      <c r="AQ118" s="970"/>
      <c r="AR118" s="970"/>
      <c r="AS118" s="970"/>
      <c r="AT118" s="971"/>
      <c r="AU118" s="907"/>
      <c r="AV118" s="908"/>
      <c r="AW118" s="908"/>
      <c r="AX118" s="908"/>
      <c r="AY118" s="908"/>
      <c r="AZ118" s="972" t="s">
        <v>463</v>
      </c>
      <c r="BA118" s="964"/>
      <c r="BB118" s="964"/>
      <c r="BC118" s="964"/>
      <c r="BD118" s="964"/>
      <c r="BE118" s="964"/>
      <c r="BF118" s="964"/>
      <c r="BG118" s="964"/>
      <c r="BH118" s="964"/>
      <c r="BI118" s="964"/>
      <c r="BJ118" s="964"/>
      <c r="BK118" s="964"/>
      <c r="BL118" s="964"/>
      <c r="BM118" s="964"/>
      <c r="BN118" s="964"/>
      <c r="BO118" s="964"/>
      <c r="BP118" s="965"/>
      <c r="BQ118" s="998" t="s">
        <v>453</v>
      </c>
      <c r="BR118" s="999"/>
      <c r="BS118" s="999"/>
      <c r="BT118" s="999"/>
      <c r="BU118" s="999"/>
      <c r="BV118" s="999" t="s">
        <v>453</v>
      </c>
      <c r="BW118" s="999"/>
      <c r="BX118" s="999"/>
      <c r="BY118" s="999"/>
      <c r="BZ118" s="999"/>
      <c r="CA118" s="999" t="s">
        <v>394</v>
      </c>
      <c r="CB118" s="999"/>
      <c r="CC118" s="999"/>
      <c r="CD118" s="999"/>
      <c r="CE118" s="999"/>
      <c r="CF118" s="919" t="s">
        <v>453</v>
      </c>
      <c r="CG118" s="920"/>
      <c r="CH118" s="920"/>
      <c r="CI118" s="920"/>
      <c r="CJ118" s="920"/>
      <c r="CK118" s="947"/>
      <c r="CL118" s="948"/>
      <c r="CM118" s="921" t="s">
        <v>464</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v>263279</v>
      </c>
      <c r="DH118" s="958"/>
      <c r="DI118" s="958"/>
      <c r="DJ118" s="958"/>
      <c r="DK118" s="959"/>
      <c r="DL118" s="960">
        <v>194600</v>
      </c>
      <c r="DM118" s="958"/>
      <c r="DN118" s="958"/>
      <c r="DO118" s="958"/>
      <c r="DP118" s="959"/>
      <c r="DQ118" s="960">
        <v>126520</v>
      </c>
      <c r="DR118" s="958"/>
      <c r="DS118" s="958"/>
      <c r="DT118" s="958"/>
      <c r="DU118" s="959"/>
      <c r="DV118" s="961">
        <v>0.4</v>
      </c>
      <c r="DW118" s="962"/>
      <c r="DX118" s="962"/>
      <c r="DY118" s="962"/>
      <c r="DZ118" s="963"/>
    </row>
    <row r="119" spans="1:130" s="230" customFormat="1" ht="26.25" customHeight="1" x14ac:dyDescent="0.15">
      <c r="A119" s="1055" t="s">
        <v>438</v>
      </c>
      <c r="B119" s="946"/>
      <c r="C119" s="928" t="s">
        <v>439</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v>337149</v>
      </c>
      <c r="AB119" s="899"/>
      <c r="AC119" s="899"/>
      <c r="AD119" s="899"/>
      <c r="AE119" s="900"/>
      <c r="AF119" s="901">
        <v>88114</v>
      </c>
      <c r="AG119" s="899"/>
      <c r="AH119" s="899"/>
      <c r="AI119" s="899"/>
      <c r="AJ119" s="900"/>
      <c r="AK119" s="901">
        <v>84336</v>
      </c>
      <c r="AL119" s="899"/>
      <c r="AM119" s="899"/>
      <c r="AN119" s="899"/>
      <c r="AO119" s="900"/>
      <c r="AP119" s="902">
        <v>0.3</v>
      </c>
      <c r="AQ119" s="903"/>
      <c r="AR119" s="903"/>
      <c r="AS119" s="903"/>
      <c r="AT119" s="904"/>
      <c r="AU119" s="909"/>
      <c r="AV119" s="910"/>
      <c r="AW119" s="910"/>
      <c r="AX119" s="910"/>
      <c r="AY119" s="910"/>
      <c r="AZ119" s="251" t="s">
        <v>187</v>
      </c>
      <c r="BA119" s="251"/>
      <c r="BB119" s="251"/>
      <c r="BC119" s="251"/>
      <c r="BD119" s="251"/>
      <c r="BE119" s="251"/>
      <c r="BF119" s="251"/>
      <c r="BG119" s="251"/>
      <c r="BH119" s="251"/>
      <c r="BI119" s="251"/>
      <c r="BJ119" s="251"/>
      <c r="BK119" s="251"/>
      <c r="BL119" s="251"/>
      <c r="BM119" s="251"/>
      <c r="BN119" s="251"/>
      <c r="BO119" s="976" t="s">
        <v>465</v>
      </c>
      <c r="BP119" s="1004"/>
      <c r="BQ119" s="998">
        <v>79298269</v>
      </c>
      <c r="BR119" s="999"/>
      <c r="BS119" s="999"/>
      <c r="BT119" s="999"/>
      <c r="BU119" s="999"/>
      <c r="BV119" s="999">
        <v>78870187</v>
      </c>
      <c r="BW119" s="999"/>
      <c r="BX119" s="999"/>
      <c r="BY119" s="999"/>
      <c r="BZ119" s="999"/>
      <c r="CA119" s="999">
        <v>75787288</v>
      </c>
      <c r="CB119" s="999"/>
      <c r="CC119" s="999"/>
      <c r="CD119" s="999"/>
      <c r="CE119" s="999"/>
      <c r="CF119" s="1000"/>
      <c r="CG119" s="1001"/>
      <c r="CH119" s="1001"/>
      <c r="CI119" s="1001"/>
      <c r="CJ119" s="1002"/>
      <c r="CK119" s="949"/>
      <c r="CL119" s="950"/>
      <c r="CM119" s="972" t="s">
        <v>466</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4463933</v>
      </c>
      <c r="DH119" s="985"/>
      <c r="DI119" s="985"/>
      <c r="DJ119" s="985"/>
      <c r="DK119" s="986"/>
      <c r="DL119" s="984">
        <v>4760748</v>
      </c>
      <c r="DM119" s="985"/>
      <c r="DN119" s="985"/>
      <c r="DO119" s="985"/>
      <c r="DP119" s="986"/>
      <c r="DQ119" s="984">
        <v>5035560</v>
      </c>
      <c r="DR119" s="985"/>
      <c r="DS119" s="985"/>
      <c r="DT119" s="985"/>
      <c r="DU119" s="986"/>
      <c r="DV119" s="987">
        <v>15.7</v>
      </c>
      <c r="DW119" s="988"/>
      <c r="DX119" s="988"/>
      <c r="DY119" s="988"/>
      <c r="DZ119" s="989"/>
    </row>
    <row r="120" spans="1:130" s="230" customFormat="1" ht="26.25" customHeight="1" x14ac:dyDescent="0.15">
      <c r="A120" s="1056"/>
      <c r="B120" s="948"/>
      <c r="C120" s="921" t="s">
        <v>442</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394</v>
      </c>
      <c r="AB120" s="958"/>
      <c r="AC120" s="958"/>
      <c r="AD120" s="958"/>
      <c r="AE120" s="959"/>
      <c r="AF120" s="960" t="s">
        <v>182</v>
      </c>
      <c r="AG120" s="958"/>
      <c r="AH120" s="958"/>
      <c r="AI120" s="958"/>
      <c r="AJ120" s="959"/>
      <c r="AK120" s="960" t="s">
        <v>394</v>
      </c>
      <c r="AL120" s="958"/>
      <c r="AM120" s="958"/>
      <c r="AN120" s="958"/>
      <c r="AO120" s="959"/>
      <c r="AP120" s="961" t="s">
        <v>394</v>
      </c>
      <c r="AQ120" s="962"/>
      <c r="AR120" s="962"/>
      <c r="AS120" s="962"/>
      <c r="AT120" s="963"/>
      <c r="AU120" s="990" t="s">
        <v>467</v>
      </c>
      <c r="AV120" s="991"/>
      <c r="AW120" s="991"/>
      <c r="AX120" s="991"/>
      <c r="AY120" s="992"/>
      <c r="AZ120" s="928" t="s">
        <v>468</v>
      </c>
      <c r="BA120" s="896"/>
      <c r="BB120" s="896"/>
      <c r="BC120" s="896"/>
      <c r="BD120" s="896"/>
      <c r="BE120" s="896"/>
      <c r="BF120" s="896"/>
      <c r="BG120" s="896"/>
      <c r="BH120" s="896"/>
      <c r="BI120" s="896"/>
      <c r="BJ120" s="896"/>
      <c r="BK120" s="896"/>
      <c r="BL120" s="896"/>
      <c r="BM120" s="896"/>
      <c r="BN120" s="896"/>
      <c r="BO120" s="896"/>
      <c r="BP120" s="897"/>
      <c r="BQ120" s="929">
        <v>16104429</v>
      </c>
      <c r="BR120" s="930"/>
      <c r="BS120" s="930"/>
      <c r="BT120" s="930"/>
      <c r="BU120" s="930"/>
      <c r="BV120" s="930">
        <v>17613797</v>
      </c>
      <c r="BW120" s="930"/>
      <c r="BX120" s="930"/>
      <c r="BY120" s="930"/>
      <c r="BZ120" s="930"/>
      <c r="CA120" s="930">
        <v>16932916</v>
      </c>
      <c r="CB120" s="930"/>
      <c r="CC120" s="930"/>
      <c r="CD120" s="930"/>
      <c r="CE120" s="930"/>
      <c r="CF120" s="943">
        <v>53</v>
      </c>
      <c r="CG120" s="944"/>
      <c r="CH120" s="944"/>
      <c r="CI120" s="944"/>
      <c r="CJ120" s="944"/>
      <c r="CK120" s="1005" t="s">
        <v>469</v>
      </c>
      <c r="CL120" s="1006"/>
      <c r="CM120" s="1006"/>
      <c r="CN120" s="1006"/>
      <c r="CO120" s="1007"/>
      <c r="CP120" s="1013" t="s">
        <v>470</v>
      </c>
      <c r="CQ120" s="1014"/>
      <c r="CR120" s="1014"/>
      <c r="CS120" s="1014"/>
      <c r="CT120" s="1014"/>
      <c r="CU120" s="1014"/>
      <c r="CV120" s="1014"/>
      <c r="CW120" s="1014"/>
      <c r="CX120" s="1014"/>
      <c r="CY120" s="1014"/>
      <c r="CZ120" s="1014"/>
      <c r="DA120" s="1014"/>
      <c r="DB120" s="1014"/>
      <c r="DC120" s="1014"/>
      <c r="DD120" s="1014"/>
      <c r="DE120" s="1014"/>
      <c r="DF120" s="1015"/>
      <c r="DG120" s="929">
        <v>9409838</v>
      </c>
      <c r="DH120" s="930"/>
      <c r="DI120" s="930"/>
      <c r="DJ120" s="930"/>
      <c r="DK120" s="930"/>
      <c r="DL120" s="930">
        <v>8904268</v>
      </c>
      <c r="DM120" s="930"/>
      <c r="DN120" s="930"/>
      <c r="DO120" s="930"/>
      <c r="DP120" s="930"/>
      <c r="DQ120" s="930">
        <v>8678254</v>
      </c>
      <c r="DR120" s="930"/>
      <c r="DS120" s="930"/>
      <c r="DT120" s="930"/>
      <c r="DU120" s="930"/>
      <c r="DV120" s="931">
        <v>27.1</v>
      </c>
      <c r="DW120" s="931"/>
      <c r="DX120" s="931"/>
      <c r="DY120" s="931"/>
      <c r="DZ120" s="932"/>
    </row>
    <row r="121" spans="1:130" s="230" customFormat="1" ht="26.25" customHeight="1" x14ac:dyDescent="0.15">
      <c r="A121" s="1056"/>
      <c r="B121" s="948"/>
      <c r="C121" s="973" t="s">
        <v>471</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394</v>
      </c>
      <c r="AB121" s="958"/>
      <c r="AC121" s="958"/>
      <c r="AD121" s="958"/>
      <c r="AE121" s="959"/>
      <c r="AF121" s="960" t="s">
        <v>182</v>
      </c>
      <c r="AG121" s="958"/>
      <c r="AH121" s="958"/>
      <c r="AI121" s="958"/>
      <c r="AJ121" s="959"/>
      <c r="AK121" s="960" t="s">
        <v>182</v>
      </c>
      <c r="AL121" s="958"/>
      <c r="AM121" s="958"/>
      <c r="AN121" s="958"/>
      <c r="AO121" s="959"/>
      <c r="AP121" s="961" t="s">
        <v>453</v>
      </c>
      <c r="AQ121" s="962"/>
      <c r="AR121" s="962"/>
      <c r="AS121" s="962"/>
      <c r="AT121" s="963"/>
      <c r="AU121" s="993"/>
      <c r="AV121" s="994"/>
      <c r="AW121" s="994"/>
      <c r="AX121" s="994"/>
      <c r="AY121" s="995"/>
      <c r="AZ121" s="921" t="s">
        <v>472</v>
      </c>
      <c r="BA121" s="922"/>
      <c r="BB121" s="922"/>
      <c r="BC121" s="922"/>
      <c r="BD121" s="922"/>
      <c r="BE121" s="922"/>
      <c r="BF121" s="922"/>
      <c r="BG121" s="922"/>
      <c r="BH121" s="922"/>
      <c r="BI121" s="922"/>
      <c r="BJ121" s="922"/>
      <c r="BK121" s="922"/>
      <c r="BL121" s="922"/>
      <c r="BM121" s="922"/>
      <c r="BN121" s="922"/>
      <c r="BO121" s="922"/>
      <c r="BP121" s="923"/>
      <c r="BQ121" s="924">
        <v>11015801</v>
      </c>
      <c r="BR121" s="925"/>
      <c r="BS121" s="925"/>
      <c r="BT121" s="925"/>
      <c r="BU121" s="925"/>
      <c r="BV121" s="925">
        <v>10739789</v>
      </c>
      <c r="BW121" s="925"/>
      <c r="BX121" s="925"/>
      <c r="BY121" s="925"/>
      <c r="BZ121" s="925"/>
      <c r="CA121" s="925">
        <v>10339650</v>
      </c>
      <c r="CB121" s="925"/>
      <c r="CC121" s="925"/>
      <c r="CD121" s="925"/>
      <c r="CE121" s="925"/>
      <c r="CF121" s="919">
        <v>32.299999999999997</v>
      </c>
      <c r="CG121" s="920"/>
      <c r="CH121" s="920"/>
      <c r="CI121" s="920"/>
      <c r="CJ121" s="920"/>
      <c r="CK121" s="1008"/>
      <c r="CL121" s="1009"/>
      <c r="CM121" s="1009"/>
      <c r="CN121" s="1009"/>
      <c r="CO121" s="1010"/>
      <c r="CP121" s="1018" t="s">
        <v>408</v>
      </c>
      <c r="CQ121" s="1019"/>
      <c r="CR121" s="1019"/>
      <c r="CS121" s="1019"/>
      <c r="CT121" s="1019"/>
      <c r="CU121" s="1019"/>
      <c r="CV121" s="1019"/>
      <c r="CW121" s="1019"/>
      <c r="CX121" s="1019"/>
      <c r="CY121" s="1019"/>
      <c r="CZ121" s="1019"/>
      <c r="DA121" s="1019"/>
      <c r="DB121" s="1019"/>
      <c r="DC121" s="1019"/>
      <c r="DD121" s="1019"/>
      <c r="DE121" s="1019"/>
      <c r="DF121" s="1020"/>
      <c r="DG121" s="924" t="s">
        <v>394</v>
      </c>
      <c r="DH121" s="925"/>
      <c r="DI121" s="925"/>
      <c r="DJ121" s="925"/>
      <c r="DK121" s="925"/>
      <c r="DL121" s="925" t="s">
        <v>453</v>
      </c>
      <c r="DM121" s="925"/>
      <c r="DN121" s="925"/>
      <c r="DO121" s="925"/>
      <c r="DP121" s="925"/>
      <c r="DQ121" s="925" t="s">
        <v>394</v>
      </c>
      <c r="DR121" s="925"/>
      <c r="DS121" s="925"/>
      <c r="DT121" s="925"/>
      <c r="DU121" s="925"/>
      <c r="DV121" s="926" t="s">
        <v>182</v>
      </c>
      <c r="DW121" s="926"/>
      <c r="DX121" s="926"/>
      <c r="DY121" s="926"/>
      <c r="DZ121" s="927"/>
    </row>
    <row r="122" spans="1:130" s="230" customFormat="1" ht="26.25" customHeight="1" x14ac:dyDescent="0.15">
      <c r="A122" s="1056"/>
      <c r="B122" s="948"/>
      <c r="C122" s="921" t="s">
        <v>452</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453</v>
      </c>
      <c r="AB122" s="958"/>
      <c r="AC122" s="958"/>
      <c r="AD122" s="958"/>
      <c r="AE122" s="959"/>
      <c r="AF122" s="960" t="s">
        <v>182</v>
      </c>
      <c r="AG122" s="958"/>
      <c r="AH122" s="958"/>
      <c r="AI122" s="958"/>
      <c r="AJ122" s="959"/>
      <c r="AK122" s="960" t="s">
        <v>394</v>
      </c>
      <c r="AL122" s="958"/>
      <c r="AM122" s="958"/>
      <c r="AN122" s="958"/>
      <c r="AO122" s="959"/>
      <c r="AP122" s="961" t="s">
        <v>394</v>
      </c>
      <c r="AQ122" s="962"/>
      <c r="AR122" s="962"/>
      <c r="AS122" s="962"/>
      <c r="AT122" s="963"/>
      <c r="AU122" s="993"/>
      <c r="AV122" s="994"/>
      <c r="AW122" s="994"/>
      <c r="AX122" s="994"/>
      <c r="AY122" s="995"/>
      <c r="AZ122" s="972" t="s">
        <v>473</v>
      </c>
      <c r="BA122" s="964"/>
      <c r="BB122" s="964"/>
      <c r="BC122" s="964"/>
      <c r="BD122" s="964"/>
      <c r="BE122" s="964"/>
      <c r="BF122" s="964"/>
      <c r="BG122" s="964"/>
      <c r="BH122" s="964"/>
      <c r="BI122" s="964"/>
      <c r="BJ122" s="964"/>
      <c r="BK122" s="964"/>
      <c r="BL122" s="964"/>
      <c r="BM122" s="964"/>
      <c r="BN122" s="964"/>
      <c r="BO122" s="964"/>
      <c r="BP122" s="965"/>
      <c r="BQ122" s="998">
        <v>41517656</v>
      </c>
      <c r="BR122" s="999"/>
      <c r="BS122" s="999"/>
      <c r="BT122" s="999"/>
      <c r="BU122" s="999"/>
      <c r="BV122" s="999">
        <v>41831086</v>
      </c>
      <c r="BW122" s="999"/>
      <c r="BX122" s="999"/>
      <c r="BY122" s="999"/>
      <c r="BZ122" s="999"/>
      <c r="CA122" s="999">
        <v>40745495</v>
      </c>
      <c r="CB122" s="999"/>
      <c r="CC122" s="999"/>
      <c r="CD122" s="999"/>
      <c r="CE122" s="999"/>
      <c r="CF122" s="1016">
        <v>127.4</v>
      </c>
      <c r="CG122" s="1017"/>
      <c r="CH122" s="1017"/>
      <c r="CI122" s="1017"/>
      <c r="CJ122" s="1017"/>
      <c r="CK122" s="1008"/>
      <c r="CL122" s="1009"/>
      <c r="CM122" s="1009"/>
      <c r="CN122" s="1009"/>
      <c r="CO122" s="1010"/>
      <c r="CP122" s="1018" t="s">
        <v>474</v>
      </c>
      <c r="CQ122" s="1019"/>
      <c r="CR122" s="1019"/>
      <c r="CS122" s="1019"/>
      <c r="CT122" s="1019"/>
      <c r="CU122" s="1019"/>
      <c r="CV122" s="1019"/>
      <c r="CW122" s="1019"/>
      <c r="CX122" s="1019"/>
      <c r="CY122" s="1019"/>
      <c r="CZ122" s="1019"/>
      <c r="DA122" s="1019"/>
      <c r="DB122" s="1019"/>
      <c r="DC122" s="1019"/>
      <c r="DD122" s="1019"/>
      <c r="DE122" s="1019"/>
      <c r="DF122" s="1020"/>
      <c r="DG122" s="924" t="s">
        <v>182</v>
      </c>
      <c r="DH122" s="925"/>
      <c r="DI122" s="925"/>
      <c r="DJ122" s="925"/>
      <c r="DK122" s="925"/>
      <c r="DL122" s="925" t="s">
        <v>182</v>
      </c>
      <c r="DM122" s="925"/>
      <c r="DN122" s="925"/>
      <c r="DO122" s="925"/>
      <c r="DP122" s="925"/>
      <c r="DQ122" s="925" t="s">
        <v>182</v>
      </c>
      <c r="DR122" s="925"/>
      <c r="DS122" s="925"/>
      <c r="DT122" s="925"/>
      <c r="DU122" s="925"/>
      <c r="DV122" s="926" t="s">
        <v>182</v>
      </c>
      <c r="DW122" s="926"/>
      <c r="DX122" s="926"/>
      <c r="DY122" s="926"/>
      <c r="DZ122" s="927"/>
    </row>
    <row r="123" spans="1:130" s="230" customFormat="1" ht="26.25" customHeight="1" x14ac:dyDescent="0.15">
      <c r="A123" s="1056"/>
      <c r="B123" s="948"/>
      <c r="C123" s="921" t="s">
        <v>459</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182</v>
      </c>
      <c r="AB123" s="958"/>
      <c r="AC123" s="958"/>
      <c r="AD123" s="958"/>
      <c r="AE123" s="959"/>
      <c r="AF123" s="960" t="s">
        <v>182</v>
      </c>
      <c r="AG123" s="958"/>
      <c r="AH123" s="958"/>
      <c r="AI123" s="958"/>
      <c r="AJ123" s="959"/>
      <c r="AK123" s="960" t="s">
        <v>182</v>
      </c>
      <c r="AL123" s="958"/>
      <c r="AM123" s="958"/>
      <c r="AN123" s="958"/>
      <c r="AO123" s="959"/>
      <c r="AP123" s="961" t="s">
        <v>182</v>
      </c>
      <c r="AQ123" s="962"/>
      <c r="AR123" s="962"/>
      <c r="AS123" s="962"/>
      <c r="AT123" s="963"/>
      <c r="AU123" s="996"/>
      <c r="AV123" s="997"/>
      <c r="AW123" s="997"/>
      <c r="AX123" s="997"/>
      <c r="AY123" s="997"/>
      <c r="AZ123" s="251" t="s">
        <v>187</v>
      </c>
      <c r="BA123" s="251"/>
      <c r="BB123" s="251"/>
      <c r="BC123" s="251"/>
      <c r="BD123" s="251"/>
      <c r="BE123" s="251"/>
      <c r="BF123" s="251"/>
      <c r="BG123" s="251"/>
      <c r="BH123" s="251"/>
      <c r="BI123" s="251"/>
      <c r="BJ123" s="251"/>
      <c r="BK123" s="251"/>
      <c r="BL123" s="251"/>
      <c r="BM123" s="251"/>
      <c r="BN123" s="251"/>
      <c r="BO123" s="976" t="s">
        <v>475</v>
      </c>
      <c r="BP123" s="1004"/>
      <c r="BQ123" s="1062">
        <v>68637886</v>
      </c>
      <c r="BR123" s="1063"/>
      <c r="BS123" s="1063"/>
      <c r="BT123" s="1063"/>
      <c r="BU123" s="1063"/>
      <c r="BV123" s="1063">
        <v>70184672</v>
      </c>
      <c r="BW123" s="1063"/>
      <c r="BX123" s="1063"/>
      <c r="BY123" s="1063"/>
      <c r="BZ123" s="1063"/>
      <c r="CA123" s="1063">
        <v>68018061</v>
      </c>
      <c r="CB123" s="1063"/>
      <c r="CC123" s="1063"/>
      <c r="CD123" s="1063"/>
      <c r="CE123" s="1063"/>
      <c r="CF123" s="1000"/>
      <c r="CG123" s="1001"/>
      <c r="CH123" s="1001"/>
      <c r="CI123" s="1001"/>
      <c r="CJ123" s="1002"/>
      <c r="CK123" s="1008"/>
      <c r="CL123" s="1009"/>
      <c r="CM123" s="1009"/>
      <c r="CN123" s="1009"/>
      <c r="CO123" s="1010"/>
      <c r="CP123" s="1018" t="s">
        <v>407</v>
      </c>
      <c r="CQ123" s="1019"/>
      <c r="CR123" s="1019"/>
      <c r="CS123" s="1019"/>
      <c r="CT123" s="1019"/>
      <c r="CU123" s="1019"/>
      <c r="CV123" s="1019"/>
      <c r="CW123" s="1019"/>
      <c r="CX123" s="1019"/>
      <c r="CY123" s="1019"/>
      <c r="CZ123" s="1019"/>
      <c r="DA123" s="1019"/>
      <c r="DB123" s="1019"/>
      <c r="DC123" s="1019"/>
      <c r="DD123" s="1019"/>
      <c r="DE123" s="1019"/>
      <c r="DF123" s="1020"/>
      <c r="DG123" s="957" t="s">
        <v>182</v>
      </c>
      <c r="DH123" s="958"/>
      <c r="DI123" s="958"/>
      <c r="DJ123" s="958"/>
      <c r="DK123" s="959"/>
      <c r="DL123" s="960" t="s">
        <v>182</v>
      </c>
      <c r="DM123" s="958"/>
      <c r="DN123" s="958"/>
      <c r="DO123" s="958"/>
      <c r="DP123" s="959"/>
      <c r="DQ123" s="960" t="s">
        <v>394</v>
      </c>
      <c r="DR123" s="958"/>
      <c r="DS123" s="958"/>
      <c r="DT123" s="958"/>
      <c r="DU123" s="959"/>
      <c r="DV123" s="961" t="s">
        <v>394</v>
      </c>
      <c r="DW123" s="962"/>
      <c r="DX123" s="962"/>
      <c r="DY123" s="962"/>
      <c r="DZ123" s="963"/>
    </row>
    <row r="124" spans="1:130" s="230" customFormat="1" ht="26.25" customHeight="1" thickBot="1" x14ac:dyDescent="0.2">
      <c r="A124" s="1056"/>
      <c r="B124" s="948"/>
      <c r="C124" s="921" t="s">
        <v>462</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394</v>
      </c>
      <c r="AB124" s="958"/>
      <c r="AC124" s="958"/>
      <c r="AD124" s="958"/>
      <c r="AE124" s="959"/>
      <c r="AF124" s="960" t="s">
        <v>182</v>
      </c>
      <c r="AG124" s="958"/>
      <c r="AH124" s="958"/>
      <c r="AI124" s="958"/>
      <c r="AJ124" s="959"/>
      <c r="AK124" s="960" t="s">
        <v>394</v>
      </c>
      <c r="AL124" s="958"/>
      <c r="AM124" s="958"/>
      <c r="AN124" s="958"/>
      <c r="AO124" s="959"/>
      <c r="AP124" s="961" t="s">
        <v>394</v>
      </c>
      <c r="AQ124" s="962"/>
      <c r="AR124" s="962"/>
      <c r="AS124" s="962"/>
      <c r="AT124" s="963"/>
      <c r="AU124" s="1058" t="s">
        <v>476</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35.299999999999997</v>
      </c>
      <c r="BR124" s="1026"/>
      <c r="BS124" s="1026"/>
      <c r="BT124" s="1026"/>
      <c r="BU124" s="1026"/>
      <c r="BV124" s="1026">
        <v>26.9</v>
      </c>
      <c r="BW124" s="1026"/>
      <c r="BX124" s="1026"/>
      <c r="BY124" s="1026"/>
      <c r="BZ124" s="1026"/>
      <c r="CA124" s="1026">
        <v>24.2</v>
      </c>
      <c r="CB124" s="1026"/>
      <c r="CC124" s="1026"/>
      <c r="CD124" s="1026"/>
      <c r="CE124" s="1026"/>
      <c r="CF124" s="1027"/>
      <c r="CG124" s="1028"/>
      <c r="CH124" s="1028"/>
      <c r="CI124" s="1028"/>
      <c r="CJ124" s="1029"/>
      <c r="CK124" s="1011"/>
      <c r="CL124" s="1011"/>
      <c r="CM124" s="1011"/>
      <c r="CN124" s="1011"/>
      <c r="CO124" s="1012"/>
      <c r="CP124" s="1018" t="s">
        <v>477</v>
      </c>
      <c r="CQ124" s="1019"/>
      <c r="CR124" s="1019"/>
      <c r="CS124" s="1019"/>
      <c r="CT124" s="1019"/>
      <c r="CU124" s="1019"/>
      <c r="CV124" s="1019"/>
      <c r="CW124" s="1019"/>
      <c r="CX124" s="1019"/>
      <c r="CY124" s="1019"/>
      <c r="CZ124" s="1019"/>
      <c r="DA124" s="1019"/>
      <c r="DB124" s="1019"/>
      <c r="DC124" s="1019"/>
      <c r="DD124" s="1019"/>
      <c r="DE124" s="1019"/>
      <c r="DF124" s="1020"/>
      <c r="DG124" s="1003" t="s">
        <v>182</v>
      </c>
      <c r="DH124" s="985"/>
      <c r="DI124" s="985"/>
      <c r="DJ124" s="985"/>
      <c r="DK124" s="986"/>
      <c r="DL124" s="984" t="s">
        <v>182</v>
      </c>
      <c r="DM124" s="985"/>
      <c r="DN124" s="985"/>
      <c r="DO124" s="985"/>
      <c r="DP124" s="986"/>
      <c r="DQ124" s="984" t="s">
        <v>394</v>
      </c>
      <c r="DR124" s="985"/>
      <c r="DS124" s="985"/>
      <c r="DT124" s="985"/>
      <c r="DU124" s="986"/>
      <c r="DV124" s="987" t="s">
        <v>394</v>
      </c>
      <c r="DW124" s="988"/>
      <c r="DX124" s="988"/>
      <c r="DY124" s="988"/>
      <c r="DZ124" s="989"/>
    </row>
    <row r="125" spans="1:130" s="230" customFormat="1" ht="26.25" customHeight="1" x14ac:dyDescent="0.15">
      <c r="A125" s="1056"/>
      <c r="B125" s="948"/>
      <c r="C125" s="921" t="s">
        <v>464</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182</v>
      </c>
      <c r="AB125" s="958"/>
      <c r="AC125" s="958"/>
      <c r="AD125" s="958"/>
      <c r="AE125" s="959"/>
      <c r="AF125" s="960" t="s">
        <v>182</v>
      </c>
      <c r="AG125" s="958"/>
      <c r="AH125" s="958"/>
      <c r="AI125" s="958"/>
      <c r="AJ125" s="959"/>
      <c r="AK125" s="960" t="s">
        <v>182</v>
      </c>
      <c r="AL125" s="958"/>
      <c r="AM125" s="958"/>
      <c r="AN125" s="958"/>
      <c r="AO125" s="959"/>
      <c r="AP125" s="961" t="s">
        <v>182</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478</v>
      </c>
      <c r="CL125" s="1006"/>
      <c r="CM125" s="1006"/>
      <c r="CN125" s="1006"/>
      <c r="CO125" s="1007"/>
      <c r="CP125" s="928" t="s">
        <v>479</v>
      </c>
      <c r="CQ125" s="896"/>
      <c r="CR125" s="896"/>
      <c r="CS125" s="896"/>
      <c r="CT125" s="896"/>
      <c r="CU125" s="896"/>
      <c r="CV125" s="896"/>
      <c r="CW125" s="896"/>
      <c r="CX125" s="896"/>
      <c r="CY125" s="896"/>
      <c r="CZ125" s="896"/>
      <c r="DA125" s="896"/>
      <c r="DB125" s="896"/>
      <c r="DC125" s="896"/>
      <c r="DD125" s="896"/>
      <c r="DE125" s="896"/>
      <c r="DF125" s="897"/>
      <c r="DG125" s="929" t="s">
        <v>182</v>
      </c>
      <c r="DH125" s="930"/>
      <c r="DI125" s="930"/>
      <c r="DJ125" s="930"/>
      <c r="DK125" s="930"/>
      <c r="DL125" s="930" t="s">
        <v>182</v>
      </c>
      <c r="DM125" s="930"/>
      <c r="DN125" s="930"/>
      <c r="DO125" s="930"/>
      <c r="DP125" s="930"/>
      <c r="DQ125" s="930" t="s">
        <v>394</v>
      </c>
      <c r="DR125" s="930"/>
      <c r="DS125" s="930"/>
      <c r="DT125" s="930"/>
      <c r="DU125" s="930"/>
      <c r="DV125" s="931" t="s">
        <v>182</v>
      </c>
      <c r="DW125" s="931"/>
      <c r="DX125" s="931"/>
      <c r="DY125" s="931"/>
      <c r="DZ125" s="932"/>
    </row>
    <row r="126" spans="1:130" s="230" customFormat="1" ht="26.25" customHeight="1" thickBot="1" x14ac:dyDescent="0.2">
      <c r="A126" s="1056"/>
      <c r="B126" s="948"/>
      <c r="C126" s="921" t="s">
        <v>466</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696626</v>
      </c>
      <c r="AB126" s="958"/>
      <c r="AC126" s="958"/>
      <c r="AD126" s="958"/>
      <c r="AE126" s="959"/>
      <c r="AF126" s="960">
        <v>766510</v>
      </c>
      <c r="AG126" s="958"/>
      <c r="AH126" s="958"/>
      <c r="AI126" s="958"/>
      <c r="AJ126" s="959"/>
      <c r="AK126" s="960">
        <v>848006</v>
      </c>
      <c r="AL126" s="958"/>
      <c r="AM126" s="958"/>
      <c r="AN126" s="958"/>
      <c r="AO126" s="959"/>
      <c r="AP126" s="961">
        <v>2.7</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480</v>
      </c>
      <c r="CQ126" s="922"/>
      <c r="CR126" s="922"/>
      <c r="CS126" s="922"/>
      <c r="CT126" s="922"/>
      <c r="CU126" s="922"/>
      <c r="CV126" s="922"/>
      <c r="CW126" s="922"/>
      <c r="CX126" s="922"/>
      <c r="CY126" s="922"/>
      <c r="CZ126" s="922"/>
      <c r="DA126" s="922"/>
      <c r="DB126" s="922"/>
      <c r="DC126" s="922"/>
      <c r="DD126" s="922"/>
      <c r="DE126" s="922"/>
      <c r="DF126" s="923"/>
      <c r="DG126" s="924" t="s">
        <v>182</v>
      </c>
      <c r="DH126" s="925"/>
      <c r="DI126" s="925"/>
      <c r="DJ126" s="925"/>
      <c r="DK126" s="925"/>
      <c r="DL126" s="925" t="s">
        <v>182</v>
      </c>
      <c r="DM126" s="925"/>
      <c r="DN126" s="925"/>
      <c r="DO126" s="925"/>
      <c r="DP126" s="925"/>
      <c r="DQ126" s="925" t="s">
        <v>394</v>
      </c>
      <c r="DR126" s="925"/>
      <c r="DS126" s="925"/>
      <c r="DT126" s="925"/>
      <c r="DU126" s="925"/>
      <c r="DV126" s="926" t="s">
        <v>394</v>
      </c>
      <c r="DW126" s="926"/>
      <c r="DX126" s="926"/>
      <c r="DY126" s="926"/>
      <c r="DZ126" s="927"/>
    </row>
    <row r="127" spans="1:130" s="230" customFormat="1" ht="26.25" customHeight="1" x14ac:dyDescent="0.15">
      <c r="A127" s="1057"/>
      <c r="B127" s="950"/>
      <c r="C127" s="972" t="s">
        <v>481</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182</v>
      </c>
      <c r="AB127" s="958"/>
      <c r="AC127" s="958"/>
      <c r="AD127" s="958"/>
      <c r="AE127" s="959"/>
      <c r="AF127" s="960" t="s">
        <v>394</v>
      </c>
      <c r="AG127" s="958"/>
      <c r="AH127" s="958"/>
      <c r="AI127" s="958"/>
      <c r="AJ127" s="959"/>
      <c r="AK127" s="960" t="s">
        <v>182</v>
      </c>
      <c r="AL127" s="958"/>
      <c r="AM127" s="958"/>
      <c r="AN127" s="958"/>
      <c r="AO127" s="959"/>
      <c r="AP127" s="961" t="s">
        <v>182</v>
      </c>
      <c r="AQ127" s="962"/>
      <c r="AR127" s="962"/>
      <c r="AS127" s="962"/>
      <c r="AT127" s="963"/>
      <c r="AU127" s="232"/>
      <c r="AV127" s="232"/>
      <c r="AW127" s="232"/>
      <c r="AX127" s="1030" t="s">
        <v>482</v>
      </c>
      <c r="AY127" s="1031"/>
      <c r="AZ127" s="1031"/>
      <c r="BA127" s="1031"/>
      <c r="BB127" s="1031"/>
      <c r="BC127" s="1031"/>
      <c r="BD127" s="1031"/>
      <c r="BE127" s="1032"/>
      <c r="BF127" s="1033" t="s">
        <v>483</v>
      </c>
      <c r="BG127" s="1031"/>
      <c r="BH127" s="1031"/>
      <c r="BI127" s="1031"/>
      <c r="BJ127" s="1031"/>
      <c r="BK127" s="1031"/>
      <c r="BL127" s="1032"/>
      <c r="BM127" s="1033" t="s">
        <v>484</v>
      </c>
      <c r="BN127" s="1031"/>
      <c r="BO127" s="1031"/>
      <c r="BP127" s="1031"/>
      <c r="BQ127" s="1031"/>
      <c r="BR127" s="1031"/>
      <c r="BS127" s="1032"/>
      <c r="BT127" s="1033" t="s">
        <v>485</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486</v>
      </c>
      <c r="CQ127" s="922"/>
      <c r="CR127" s="922"/>
      <c r="CS127" s="922"/>
      <c r="CT127" s="922"/>
      <c r="CU127" s="922"/>
      <c r="CV127" s="922"/>
      <c r="CW127" s="922"/>
      <c r="CX127" s="922"/>
      <c r="CY127" s="922"/>
      <c r="CZ127" s="922"/>
      <c r="DA127" s="922"/>
      <c r="DB127" s="922"/>
      <c r="DC127" s="922"/>
      <c r="DD127" s="922"/>
      <c r="DE127" s="922"/>
      <c r="DF127" s="923"/>
      <c r="DG127" s="924" t="s">
        <v>182</v>
      </c>
      <c r="DH127" s="925"/>
      <c r="DI127" s="925"/>
      <c r="DJ127" s="925"/>
      <c r="DK127" s="925"/>
      <c r="DL127" s="925" t="s">
        <v>182</v>
      </c>
      <c r="DM127" s="925"/>
      <c r="DN127" s="925"/>
      <c r="DO127" s="925"/>
      <c r="DP127" s="925"/>
      <c r="DQ127" s="925" t="s">
        <v>182</v>
      </c>
      <c r="DR127" s="925"/>
      <c r="DS127" s="925"/>
      <c r="DT127" s="925"/>
      <c r="DU127" s="925"/>
      <c r="DV127" s="926" t="s">
        <v>394</v>
      </c>
      <c r="DW127" s="926"/>
      <c r="DX127" s="926"/>
      <c r="DY127" s="926"/>
      <c r="DZ127" s="927"/>
    </row>
    <row r="128" spans="1:130" s="230" customFormat="1" ht="26.25" customHeight="1" thickBot="1" x14ac:dyDescent="0.2">
      <c r="A128" s="1040" t="s">
        <v>487</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488</v>
      </c>
      <c r="X128" s="1042"/>
      <c r="Y128" s="1042"/>
      <c r="Z128" s="1043"/>
      <c r="AA128" s="1044">
        <v>1250588</v>
      </c>
      <c r="AB128" s="1045"/>
      <c r="AC128" s="1045"/>
      <c r="AD128" s="1045"/>
      <c r="AE128" s="1046"/>
      <c r="AF128" s="1047">
        <v>1139197</v>
      </c>
      <c r="AG128" s="1045"/>
      <c r="AH128" s="1045"/>
      <c r="AI128" s="1045"/>
      <c r="AJ128" s="1046"/>
      <c r="AK128" s="1047">
        <v>982825</v>
      </c>
      <c r="AL128" s="1045"/>
      <c r="AM128" s="1045"/>
      <c r="AN128" s="1045"/>
      <c r="AO128" s="1046"/>
      <c r="AP128" s="1048"/>
      <c r="AQ128" s="1049"/>
      <c r="AR128" s="1049"/>
      <c r="AS128" s="1049"/>
      <c r="AT128" s="1050"/>
      <c r="AU128" s="232"/>
      <c r="AV128" s="232"/>
      <c r="AW128" s="232"/>
      <c r="AX128" s="895" t="s">
        <v>489</v>
      </c>
      <c r="AY128" s="896"/>
      <c r="AZ128" s="896"/>
      <c r="BA128" s="896"/>
      <c r="BB128" s="896"/>
      <c r="BC128" s="896"/>
      <c r="BD128" s="896"/>
      <c r="BE128" s="897"/>
      <c r="BF128" s="1051" t="s">
        <v>394</v>
      </c>
      <c r="BG128" s="1052"/>
      <c r="BH128" s="1052"/>
      <c r="BI128" s="1052"/>
      <c r="BJ128" s="1052"/>
      <c r="BK128" s="1052"/>
      <c r="BL128" s="1053"/>
      <c r="BM128" s="1051">
        <v>11.6</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490</v>
      </c>
      <c r="CQ128" s="726"/>
      <c r="CR128" s="726"/>
      <c r="CS128" s="726"/>
      <c r="CT128" s="726"/>
      <c r="CU128" s="726"/>
      <c r="CV128" s="726"/>
      <c r="CW128" s="726"/>
      <c r="CX128" s="726"/>
      <c r="CY128" s="726"/>
      <c r="CZ128" s="726"/>
      <c r="DA128" s="726"/>
      <c r="DB128" s="726"/>
      <c r="DC128" s="726"/>
      <c r="DD128" s="726"/>
      <c r="DE128" s="726"/>
      <c r="DF128" s="1035"/>
      <c r="DG128" s="1036">
        <v>14701</v>
      </c>
      <c r="DH128" s="1037"/>
      <c r="DI128" s="1037"/>
      <c r="DJ128" s="1037"/>
      <c r="DK128" s="1037"/>
      <c r="DL128" s="1037">
        <v>12256</v>
      </c>
      <c r="DM128" s="1037"/>
      <c r="DN128" s="1037"/>
      <c r="DO128" s="1037"/>
      <c r="DP128" s="1037"/>
      <c r="DQ128" s="1037">
        <v>15829</v>
      </c>
      <c r="DR128" s="1037"/>
      <c r="DS128" s="1037"/>
      <c r="DT128" s="1037"/>
      <c r="DU128" s="1037"/>
      <c r="DV128" s="1038">
        <v>0</v>
      </c>
      <c r="DW128" s="1038"/>
      <c r="DX128" s="1038"/>
      <c r="DY128" s="1038"/>
      <c r="DZ128" s="1039"/>
    </row>
    <row r="129" spans="1:131" s="230"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491</v>
      </c>
      <c r="X129" s="1070"/>
      <c r="Y129" s="1070"/>
      <c r="Z129" s="1071"/>
      <c r="AA129" s="957">
        <v>33586294</v>
      </c>
      <c r="AB129" s="958"/>
      <c r="AC129" s="958"/>
      <c r="AD129" s="958"/>
      <c r="AE129" s="959"/>
      <c r="AF129" s="960">
        <v>35680496</v>
      </c>
      <c r="AG129" s="958"/>
      <c r="AH129" s="958"/>
      <c r="AI129" s="958"/>
      <c r="AJ129" s="959"/>
      <c r="AK129" s="960">
        <v>35340586</v>
      </c>
      <c r="AL129" s="958"/>
      <c r="AM129" s="958"/>
      <c r="AN129" s="958"/>
      <c r="AO129" s="959"/>
      <c r="AP129" s="1072"/>
      <c r="AQ129" s="1073"/>
      <c r="AR129" s="1073"/>
      <c r="AS129" s="1073"/>
      <c r="AT129" s="1074"/>
      <c r="AU129" s="233"/>
      <c r="AV129" s="233"/>
      <c r="AW129" s="233"/>
      <c r="AX129" s="1064" t="s">
        <v>492</v>
      </c>
      <c r="AY129" s="922"/>
      <c r="AZ129" s="922"/>
      <c r="BA129" s="922"/>
      <c r="BB129" s="922"/>
      <c r="BC129" s="922"/>
      <c r="BD129" s="922"/>
      <c r="BE129" s="923"/>
      <c r="BF129" s="1065" t="s">
        <v>182</v>
      </c>
      <c r="BG129" s="1066"/>
      <c r="BH129" s="1066"/>
      <c r="BI129" s="1066"/>
      <c r="BJ129" s="1066"/>
      <c r="BK129" s="1066"/>
      <c r="BL129" s="1067"/>
      <c r="BM129" s="1065">
        <v>16.600000000000001</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493</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494</v>
      </c>
      <c r="X130" s="1070"/>
      <c r="Y130" s="1070"/>
      <c r="Z130" s="1071"/>
      <c r="AA130" s="957">
        <v>3417636</v>
      </c>
      <c r="AB130" s="958"/>
      <c r="AC130" s="958"/>
      <c r="AD130" s="958"/>
      <c r="AE130" s="959"/>
      <c r="AF130" s="960">
        <v>3488996</v>
      </c>
      <c r="AG130" s="958"/>
      <c r="AH130" s="958"/>
      <c r="AI130" s="958"/>
      <c r="AJ130" s="959"/>
      <c r="AK130" s="960">
        <v>3362091</v>
      </c>
      <c r="AL130" s="958"/>
      <c r="AM130" s="958"/>
      <c r="AN130" s="958"/>
      <c r="AO130" s="959"/>
      <c r="AP130" s="1072"/>
      <c r="AQ130" s="1073"/>
      <c r="AR130" s="1073"/>
      <c r="AS130" s="1073"/>
      <c r="AT130" s="1074"/>
      <c r="AU130" s="233"/>
      <c r="AV130" s="233"/>
      <c r="AW130" s="233"/>
      <c r="AX130" s="1064" t="s">
        <v>495</v>
      </c>
      <c r="AY130" s="922"/>
      <c r="AZ130" s="922"/>
      <c r="BA130" s="922"/>
      <c r="BB130" s="922"/>
      <c r="BC130" s="922"/>
      <c r="BD130" s="922"/>
      <c r="BE130" s="923"/>
      <c r="BF130" s="1100">
        <v>6.8</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496</v>
      </c>
      <c r="X131" s="1107"/>
      <c r="Y131" s="1107"/>
      <c r="Z131" s="1108"/>
      <c r="AA131" s="1003">
        <v>30168658</v>
      </c>
      <c r="AB131" s="985"/>
      <c r="AC131" s="985"/>
      <c r="AD131" s="985"/>
      <c r="AE131" s="986"/>
      <c r="AF131" s="984">
        <v>32191500</v>
      </c>
      <c r="AG131" s="985"/>
      <c r="AH131" s="985"/>
      <c r="AI131" s="985"/>
      <c r="AJ131" s="986"/>
      <c r="AK131" s="984">
        <v>31978495</v>
      </c>
      <c r="AL131" s="985"/>
      <c r="AM131" s="985"/>
      <c r="AN131" s="985"/>
      <c r="AO131" s="986"/>
      <c r="AP131" s="1109"/>
      <c r="AQ131" s="1110"/>
      <c r="AR131" s="1110"/>
      <c r="AS131" s="1110"/>
      <c r="AT131" s="1111"/>
      <c r="AU131" s="233"/>
      <c r="AV131" s="233"/>
      <c r="AW131" s="233"/>
      <c r="AX131" s="1082" t="s">
        <v>497</v>
      </c>
      <c r="AY131" s="726"/>
      <c r="AZ131" s="726"/>
      <c r="BA131" s="726"/>
      <c r="BB131" s="726"/>
      <c r="BC131" s="726"/>
      <c r="BD131" s="726"/>
      <c r="BE131" s="1035"/>
      <c r="BF131" s="1083">
        <v>24.2</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498</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499</v>
      </c>
      <c r="W132" s="1093"/>
      <c r="X132" s="1093"/>
      <c r="Y132" s="1093"/>
      <c r="Z132" s="1094"/>
      <c r="AA132" s="1095">
        <v>6.8403208390000003</v>
      </c>
      <c r="AB132" s="1096"/>
      <c r="AC132" s="1096"/>
      <c r="AD132" s="1096"/>
      <c r="AE132" s="1097"/>
      <c r="AF132" s="1098">
        <v>5.9138561420000002</v>
      </c>
      <c r="AG132" s="1096"/>
      <c r="AH132" s="1096"/>
      <c r="AI132" s="1096"/>
      <c r="AJ132" s="1097"/>
      <c r="AK132" s="1098">
        <v>7.9455771759999996</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500</v>
      </c>
      <c r="W133" s="1076"/>
      <c r="X133" s="1076"/>
      <c r="Y133" s="1076"/>
      <c r="Z133" s="1077"/>
      <c r="AA133" s="1078">
        <v>8</v>
      </c>
      <c r="AB133" s="1079"/>
      <c r="AC133" s="1079"/>
      <c r="AD133" s="1079"/>
      <c r="AE133" s="1080"/>
      <c r="AF133" s="1078">
        <v>7.7</v>
      </c>
      <c r="AG133" s="1079"/>
      <c r="AH133" s="1079"/>
      <c r="AI133" s="1079"/>
      <c r="AJ133" s="1080"/>
      <c r="AK133" s="1078">
        <v>6.8</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CIEFjZhO2DTLkuj2SouYc5z6S/nXWa2+YRIYoalmZtMGsAa1YNytQQtd4dLhHQQ/XM1yk1ZNU5aO8Y8uIHaQw==" saltValue="p+l+9QSYvQklKvOnIzcM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0q+5slY/WnNRDFFEub6pUQUx2de+VXzy7zNi32JXS3j+B14B9UCo8dydOcvlmfIL08ns+mhgbuh+4ynksXdUg==" saltValue="g+ImdeBqt90iNqZrpISkl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0E8mi88RIakAUqrt1aXjUlaEpDMzg3DvXNGgFj3Xk32SsywoMlmBGm3vgU9RZTv1hHrBHQSo/8dZmbuzmdiQ==" saltValue="KO4TqQMO28mvq0kNfffgZ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509</v>
      </c>
      <c r="AL9" s="1116"/>
      <c r="AM9" s="1116"/>
      <c r="AN9" s="1117"/>
      <c r="AO9" s="281">
        <v>13655945</v>
      </c>
      <c r="AP9" s="281">
        <v>78118</v>
      </c>
      <c r="AQ9" s="282">
        <v>61723</v>
      </c>
      <c r="AR9" s="283">
        <v>26.6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510</v>
      </c>
      <c r="AL10" s="1116"/>
      <c r="AM10" s="1116"/>
      <c r="AN10" s="1117"/>
      <c r="AO10" s="284">
        <v>22815</v>
      </c>
      <c r="AP10" s="284">
        <v>131</v>
      </c>
      <c r="AQ10" s="285">
        <v>1286</v>
      </c>
      <c r="AR10" s="286">
        <v>-89.8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511</v>
      </c>
      <c r="AL11" s="1116"/>
      <c r="AM11" s="1116"/>
      <c r="AN11" s="1117"/>
      <c r="AO11" s="284">
        <v>89534</v>
      </c>
      <c r="AP11" s="284">
        <v>512</v>
      </c>
      <c r="AQ11" s="285">
        <v>1067</v>
      </c>
      <c r="AR11" s="286">
        <v>-52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512</v>
      </c>
      <c r="AL12" s="1116"/>
      <c r="AM12" s="1116"/>
      <c r="AN12" s="1117"/>
      <c r="AO12" s="284" t="s">
        <v>513</v>
      </c>
      <c r="AP12" s="284" t="s">
        <v>513</v>
      </c>
      <c r="AQ12" s="285">
        <v>49</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514</v>
      </c>
      <c r="AL13" s="1116"/>
      <c r="AM13" s="1116"/>
      <c r="AN13" s="1117"/>
      <c r="AO13" s="284">
        <v>376633</v>
      </c>
      <c r="AP13" s="284">
        <v>2155</v>
      </c>
      <c r="AQ13" s="285">
        <v>2137</v>
      </c>
      <c r="AR13" s="286">
        <v>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515</v>
      </c>
      <c r="AL14" s="1116"/>
      <c r="AM14" s="1116"/>
      <c r="AN14" s="1117"/>
      <c r="AO14" s="284">
        <v>249786</v>
      </c>
      <c r="AP14" s="284">
        <v>1429</v>
      </c>
      <c r="AQ14" s="285">
        <v>1241</v>
      </c>
      <c r="AR14" s="286">
        <v>15.1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516</v>
      </c>
      <c r="AL15" s="1119"/>
      <c r="AM15" s="1119"/>
      <c r="AN15" s="1120"/>
      <c r="AO15" s="284">
        <v>-980125</v>
      </c>
      <c r="AP15" s="284">
        <v>-5607</v>
      </c>
      <c r="AQ15" s="285">
        <v>-3809</v>
      </c>
      <c r="AR15" s="286">
        <v>47.2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187</v>
      </c>
      <c r="AL16" s="1119"/>
      <c r="AM16" s="1119"/>
      <c r="AN16" s="1120"/>
      <c r="AO16" s="284">
        <v>13414588</v>
      </c>
      <c r="AP16" s="284">
        <v>76737</v>
      </c>
      <c r="AQ16" s="285">
        <v>63693</v>
      </c>
      <c r="AR16" s="286">
        <v>20.5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521</v>
      </c>
      <c r="AL21" s="1122"/>
      <c r="AM21" s="1122"/>
      <c r="AN21" s="1123"/>
      <c r="AO21" s="297">
        <v>7.32</v>
      </c>
      <c r="AP21" s="298">
        <v>6.06</v>
      </c>
      <c r="AQ21" s="299">
        <v>1.26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522</v>
      </c>
      <c r="AL22" s="1122"/>
      <c r="AM22" s="1122"/>
      <c r="AN22" s="1123"/>
      <c r="AO22" s="302">
        <v>101.2</v>
      </c>
      <c r="AP22" s="303">
        <v>99.8</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523</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526</v>
      </c>
      <c r="AL32" s="1130"/>
      <c r="AM32" s="1130"/>
      <c r="AN32" s="1131"/>
      <c r="AO32" s="312">
        <v>4988550</v>
      </c>
      <c r="AP32" s="312">
        <v>28537</v>
      </c>
      <c r="AQ32" s="313">
        <v>26449</v>
      </c>
      <c r="AR32" s="314">
        <v>7.9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527</v>
      </c>
      <c r="AL33" s="1130"/>
      <c r="AM33" s="1130"/>
      <c r="AN33" s="1131"/>
      <c r="AO33" s="312">
        <v>11486</v>
      </c>
      <c r="AP33" s="312">
        <v>66</v>
      </c>
      <c r="AQ33" s="313">
        <v>1</v>
      </c>
      <c r="AR33" s="314">
        <v>6500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528</v>
      </c>
      <c r="AL34" s="1130"/>
      <c r="AM34" s="1130"/>
      <c r="AN34" s="1131"/>
      <c r="AO34" s="312">
        <v>122000</v>
      </c>
      <c r="AP34" s="312">
        <v>698</v>
      </c>
      <c r="AQ34" s="313">
        <v>29</v>
      </c>
      <c r="AR34" s="314">
        <v>2306.9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529</v>
      </c>
      <c r="AL35" s="1130"/>
      <c r="AM35" s="1130"/>
      <c r="AN35" s="1131"/>
      <c r="AO35" s="312">
        <v>726651</v>
      </c>
      <c r="AP35" s="312">
        <v>4157</v>
      </c>
      <c r="AQ35" s="313">
        <v>5448</v>
      </c>
      <c r="AR35" s="314">
        <v>-23.7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530</v>
      </c>
      <c r="AL36" s="1130"/>
      <c r="AM36" s="1130"/>
      <c r="AN36" s="1131"/>
      <c r="AO36" s="312">
        <v>104763</v>
      </c>
      <c r="AP36" s="312">
        <v>599</v>
      </c>
      <c r="AQ36" s="313">
        <v>445</v>
      </c>
      <c r="AR36" s="314">
        <v>34.6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531</v>
      </c>
      <c r="AL37" s="1130"/>
      <c r="AM37" s="1130"/>
      <c r="AN37" s="1131"/>
      <c r="AO37" s="312">
        <v>932342</v>
      </c>
      <c r="AP37" s="312">
        <v>5333</v>
      </c>
      <c r="AQ37" s="313">
        <v>1095</v>
      </c>
      <c r="AR37" s="314">
        <v>387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532</v>
      </c>
      <c r="AL38" s="1133"/>
      <c r="AM38" s="1133"/>
      <c r="AN38" s="1134"/>
      <c r="AO38" s="315" t="s">
        <v>513</v>
      </c>
      <c r="AP38" s="315" t="s">
        <v>513</v>
      </c>
      <c r="AQ38" s="316">
        <v>0</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533</v>
      </c>
      <c r="AL39" s="1133"/>
      <c r="AM39" s="1133"/>
      <c r="AN39" s="1134"/>
      <c r="AO39" s="312">
        <v>-982825</v>
      </c>
      <c r="AP39" s="312">
        <v>-5622</v>
      </c>
      <c r="AQ39" s="313">
        <v>-7113</v>
      </c>
      <c r="AR39" s="314">
        <v>-21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534</v>
      </c>
      <c r="AL40" s="1130"/>
      <c r="AM40" s="1130"/>
      <c r="AN40" s="1131"/>
      <c r="AO40" s="312">
        <v>-3362091</v>
      </c>
      <c r="AP40" s="312">
        <v>-19233</v>
      </c>
      <c r="AQ40" s="313">
        <v>-18923</v>
      </c>
      <c r="AR40" s="314">
        <v>1.6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302</v>
      </c>
      <c r="AL41" s="1136"/>
      <c r="AM41" s="1136"/>
      <c r="AN41" s="1137"/>
      <c r="AO41" s="312">
        <v>2540876</v>
      </c>
      <c r="AP41" s="312">
        <v>14535</v>
      </c>
      <c r="AQ41" s="313">
        <v>7431</v>
      </c>
      <c r="AR41" s="314">
        <v>95.6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504</v>
      </c>
      <c r="AN49" s="1126" t="s">
        <v>538</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10072776</v>
      </c>
      <c r="AN51" s="334">
        <v>58155</v>
      </c>
      <c r="AO51" s="335">
        <v>9.5</v>
      </c>
      <c r="AP51" s="336">
        <v>33173</v>
      </c>
      <c r="AQ51" s="337">
        <v>-19.2</v>
      </c>
      <c r="AR51" s="338">
        <v>28.7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7046204</v>
      </c>
      <c r="AN52" s="342">
        <v>40681</v>
      </c>
      <c r="AO52" s="343">
        <v>7.4</v>
      </c>
      <c r="AP52" s="344">
        <v>20353</v>
      </c>
      <c r="AQ52" s="345">
        <v>-25.4</v>
      </c>
      <c r="AR52" s="346">
        <v>32.799999999999997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8612136</v>
      </c>
      <c r="AN53" s="334">
        <v>49528</v>
      </c>
      <c r="AO53" s="335">
        <v>-14.8</v>
      </c>
      <c r="AP53" s="336">
        <v>37644</v>
      </c>
      <c r="AQ53" s="337">
        <v>13.5</v>
      </c>
      <c r="AR53" s="338">
        <v>-28.3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6991129</v>
      </c>
      <c r="AN54" s="342">
        <v>40205</v>
      </c>
      <c r="AO54" s="343">
        <v>-1.2</v>
      </c>
      <c r="AP54" s="344">
        <v>24939</v>
      </c>
      <c r="AQ54" s="345">
        <v>22.5</v>
      </c>
      <c r="AR54" s="346">
        <v>-23.7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9870096</v>
      </c>
      <c r="AN55" s="334">
        <v>56337</v>
      </c>
      <c r="AO55" s="335">
        <v>13.7</v>
      </c>
      <c r="AP55" s="336">
        <v>39221</v>
      </c>
      <c r="AQ55" s="337">
        <v>4.2</v>
      </c>
      <c r="AR55" s="338">
        <v>9.5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8327176</v>
      </c>
      <c r="AN56" s="342">
        <v>47530</v>
      </c>
      <c r="AO56" s="343">
        <v>18.2</v>
      </c>
      <c r="AP56" s="344">
        <v>24821</v>
      </c>
      <c r="AQ56" s="345">
        <v>-0.5</v>
      </c>
      <c r="AR56" s="346">
        <v>18.7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5535972</v>
      </c>
      <c r="AN57" s="334">
        <v>31567</v>
      </c>
      <c r="AO57" s="335">
        <v>-44</v>
      </c>
      <c r="AP57" s="336">
        <v>38566</v>
      </c>
      <c r="AQ57" s="337">
        <v>-1.7</v>
      </c>
      <c r="AR57" s="338">
        <v>-42.3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4403591</v>
      </c>
      <c r="AN58" s="342">
        <v>25110</v>
      </c>
      <c r="AO58" s="343">
        <v>-47.2</v>
      </c>
      <c r="AP58" s="344">
        <v>24059</v>
      </c>
      <c r="AQ58" s="345">
        <v>-3.1</v>
      </c>
      <c r="AR58" s="346">
        <v>-44.1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5246274</v>
      </c>
      <c r="AN59" s="334">
        <v>30011</v>
      </c>
      <c r="AO59" s="335">
        <v>-4.9000000000000004</v>
      </c>
      <c r="AP59" s="336">
        <v>35156</v>
      </c>
      <c r="AQ59" s="337">
        <v>-8.8000000000000007</v>
      </c>
      <c r="AR59" s="338">
        <v>3.9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3646781</v>
      </c>
      <c r="AN60" s="342">
        <v>20861</v>
      </c>
      <c r="AO60" s="343">
        <v>-16.899999999999999</v>
      </c>
      <c r="AP60" s="344">
        <v>22430</v>
      </c>
      <c r="AQ60" s="345">
        <v>-6.8</v>
      </c>
      <c r="AR60" s="346">
        <v>-10.1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7867451</v>
      </c>
      <c r="AN61" s="349">
        <v>45120</v>
      </c>
      <c r="AO61" s="350">
        <v>-8.1</v>
      </c>
      <c r="AP61" s="351">
        <v>36752</v>
      </c>
      <c r="AQ61" s="352">
        <v>-2.4</v>
      </c>
      <c r="AR61" s="338">
        <v>-5.7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6082976</v>
      </c>
      <c r="AN62" s="342">
        <v>34877</v>
      </c>
      <c r="AO62" s="343">
        <v>-7.9</v>
      </c>
      <c r="AP62" s="344">
        <v>23320</v>
      </c>
      <c r="AQ62" s="345">
        <v>-2.7</v>
      </c>
      <c r="AR62" s="346">
        <v>-5.2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QmQKE/eeDFahvczgUXfwnttSO6YLGCStU2I5lT2PFUCPLTQae3N3MYRfZFw4Tp27+9RTpgFC34jk5LuKNtZ7g==" saltValue="6TlI3VMIJ9ogTIRhDnL4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vfj26wYDc4g5wa8Gy0zv1Fuk3jbJP2NbDtj4qArD8KiaPyJUJA2v97hnqIW/JTsknLQj6mEZrC1fNjZbMs72TQ==" saltValue="YWbjgIRFMFOJVE3OVelz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1"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gFidT+wHyA5ixFuCFzjDaisel3j/PcwBlmS5yiF8zDEGasQ3WL7Dk0J8UZ9zZYHTRDK4B0D06uw+6/v5D3wGng==" saltValue="0C/v1jXgyhFgoGORxtHd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8" t="s">
        <v>3</v>
      </c>
      <c r="D47" s="1138"/>
      <c r="E47" s="1139"/>
      <c r="F47" s="11">
        <v>14.8</v>
      </c>
      <c r="G47" s="12">
        <v>13.53</v>
      </c>
      <c r="H47" s="12">
        <v>10.35</v>
      </c>
      <c r="I47" s="12">
        <v>13.11</v>
      </c>
      <c r="J47" s="13">
        <v>12.39</v>
      </c>
    </row>
    <row r="48" spans="2:10" ht="57.75" customHeight="1" x14ac:dyDescent="0.15">
      <c r="B48" s="14"/>
      <c r="C48" s="1140" t="s">
        <v>4</v>
      </c>
      <c r="D48" s="1140"/>
      <c r="E48" s="1141"/>
      <c r="F48" s="15">
        <v>6.66</v>
      </c>
      <c r="G48" s="16">
        <v>5.31</v>
      </c>
      <c r="H48" s="16">
        <v>6.59</v>
      </c>
      <c r="I48" s="16">
        <v>10.050000000000001</v>
      </c>
      <c r="J48" s="17">
        <v>8.33</v>
      </c>
    </row>
    <row r="49" spans="2:10" ht="57.75" customHeight="1" thickBot="1" x14ac:dyDescent="0.2">
      <c r="B49" s="18"/>
      <c r="C49" s="1142" t="s">
        <v>5</v>
      </c>
      <c r="D49" s="1142"/>
      <c r="E49" s="1143"/>
      <c r="F49" s="19" t="s">
        <v>559</v>
      </c>
      <c r="G49" s="20" t="s">
        <v>560</v>
      </c>
      <c r="H49" s="20" t="s">
        <v>561</v>
      </c>
      <c r="I49" s="20">
        <v>3.85</v>
      </c>
      <c r="J49" s="21" t="s">
        <v>562</v>
      </c>
    </row>
    <row r="50" spans="2:10" x14ac:dyDescent="0.15"/>
  </sheetData>
  <sheetProtection algorithmName="SHA-512" hashValue="nZ8O9pPgB7iViXY3vKJj34dbc7FWskUnzbC+IRZbQoEuWjI7+jRVdE2w78DYWzv2YDpLQxvxvKxY3hGupW1Nyw==" saltValue="GYne9weUxhNhHv/zO7Jn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2024-03-25T04:31:52Z</cp:lastPrinted>
  <dcterms:created xsi:type="dcterms:W3CDTF">2024-02-05T00:43:45Z</dcterms:created>
  <dcterms:modified xsi:type="dcterms:W3CDTF">2024-03-28T00:10:13Z</dcterms:modified>
  <cp:category/>
</cp:coreProperties>
</file>