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60169\Desktop\"/>
    </mc:Choice>
  </mc:AlternateContent>
  <bookViews>
    <workbookView xWindow="210" yWindow="1815" windowWidth="15075" windowHeight="6660" tabRatio="668"/>
  </bookViews>
  <sheets>
    <sheet name="第１号様式（申請時）" sheetId="39" r:id="rId1"/>
    <sheet name="第２号様式（申請・報告兼用）" sheetId="38" r:id="rId2"/>
    <sheet name="第３号様式（報告時）" sheetId="16" r:id="rId3"/>
    <sheet name="補助資料①（申請・報告兼用）" sheetId="52" r:id="rId4"/>
    <sheet name="補助資料②（申請・報告兼用）" sheetId="55" r:id="rId5"/>
    <sheet name="補助資料③（報告時）" sheetId="53" r:id="rId6"/>
    <sheet name="補助資料④（報告時）" sheetId="54" r:id="rId7"/>
  </sheets>
  <definedNames>
    <definedName name="_xlnm.Print_Area" localSheetId="0">'第１号様式（申請時）'!$A$1:$J$34</definedName>
    <definedName name="_xlnm.Print_Area" localSheetId="1">'第２号様式（申請・報告兼用）'!$A$1:$K$71</definedName>
    <definedName name="_xlnm.Print_Area" localSheetId="3">'補助資料①（申請・報告兼用）'!$A$1:$Q$61</definedName>
    <definedName name="_xlnm.Print_Area" localSheetId="4">'補助資料②（申請・報告兼用）'!$A$1:$J$68</definedName>
    <definedName name="_xlnm.Print_Area" localSheetId="6">'補助資料④（報告時）'!$A$1:$K$712</definedName>
  </definedNames>
  <calcPr calcId="162913"/>
</workbook>
</file>

<file path=xl/calcChain.xml><?xml version="1.0" encoding="utf-8"?>
<calcChain xmlns="http://schemas.openxmlformats.org/spreadsheetml/2006/main">
  <c r="G7" i="54" l="1"/>
  <c r="G8" i="54"/>
  <c r="G6" i="54"/>
  <c r="Q14" i="52" l="1"/>
  <c r="T15" i="52"/>
  <c r="T16" i="52"/>
  <c r="T17" i="52"/>
  <c r="T18" i="52"/>
  <c r="T19" i="52"/>
  <c r="T20" i="52"/>
  <c r="T21" i="52"/>
  <c r="T22" i="52"/>
  <c r="T23" i="52"/>
  <c r="T24" i="52"/>
  <c r="T25" i="52"/>
  <c r="T26" i="52"/>
  <c r="T27" i="52"/>
  <c r="T28" i="52"/>
  <c r="T29" i="52"/>
  <c r="T30" i="52"/>
  <c r="T31" i="52"/>
  <c r="T32" i="52"/>
  <c r="T33" i="52"/>
  <c r="T34" i="52"/>
  <c r="T35" i="52"/>
  <c r="T36" i="52"/>
  <c r="T37" i="52"/>
  <c r="T38" i="52"/>
  <c r="T39" i="52"/>
  <c r="T40" i="52"/>
  <c r="T41" i="52"/>
  <c r="T42" i="52"/>
  <c r="T43" i="52"/>
  <c r="T44" i="52"/>
  <c r="T45" i="52"/>
  <c r="T46" i="52"/>
  <c r="T47" i="52"/>
  <c r="T48" i="52"/>
  <c r="T49" i="52"/>
  <c r="T50" i="52"/>
  <c r="T51" i="52"/>
  <c r="T52" i="52"/>
  <c r="T53" i="52"/>
  <c r="Q15" i="52"/>
  <c r="K37" i="54"/>
  <c r="J37" i="54"/>
  <c r="G37" i="54"/>
  <c r="C12" i="53" l="1"/>
  <c r="H60" i="55" l="1"/>
  <c r="G69" i="38" s="1"/>
  <c r="B60" i="55"/>
  <c r="H59" i="55"/>
  <c r="G68" i="38" s="1"/>
  <c r="B59" i="55"/>
  <c r="H58" i="55"/>
  <c r="G67" i="38" s="1"/>
  <c r="B58" i="55"/>
  <c r="H57" i="55"/>
  <c r="G66" i="38" s="1"/>
  <c r="B57" i="55"/>
  <c r="H56" i="55"/>
  <c r="G65" i="38" s="1"/>
  <c r="B56" i="55"/>
  <c r="H55" i="55"/>
  <c r="G64" i="38" s="1"/>
  <c r="B55" i="55"/>
  <c r="H54" i="55"/>
  <c r="G63" i="38" s="1"/>
  <c r="B54" i="55"/>
  <c r="H53" i="55"/>
  <c r="G62" i="38" s="1"/>
  <c r="B53" i="55"/>
  <c r="H52" i="55"/>
  <c r="G61" i="38" s="1"/>
  <c r="B52" i="55"/>
  <c r="H51" i="55"/>
  <c r="G60" i="38" s="1"/>
  <c r="B51" i="55"/>
  <c r="H50" i="55"/>
  <c r="G59" i="38" s="1"/>
  <c r="B50" i="55"/>
  <c r="H49" i="55"/>
  <c r="G58" i="38" s="1"/>
  <c r="B49" i="55"/>
  <c r="H48" i="55"/>
  <c r="G57" i="38" s="1"/>
  <c r="B48" i="55"/>
  <c r="H47" i="55"/>
  <c r="G56" i="38" s="1"/>
  <c r="B47" i="55"/>
  <c r="H46" i="55"/>
  <c r="G55" i="38" s="1"/>
  <c r="B46" i="55"/>
  <c r="H45" i="55"/>
  <c r="G54" i="38" s="1"/>
  <c r="B45" i="55"/>
  <c r="H44" i="55"/>
  <c r="G53" i="38" s="1"/>
  <c r="B44" i="55"/>
  <c r="H43" i="55"/>
  <c r="G52" i="38" s="1"/>
  <c r="B43" i="55"/>
  <c r="H42" i="55"/>
  <c r="G51" i="38" s="1"/>
  <c r="B42" i="55"/>
  <c r="H41" i="55"/>
  <c r="G50" i="38" s="1"/>
  <c r="B41" i="55"/>
  <c r="H40" i="55"/>
  <c r="G49" i="38" s="1"/>
  <c r="B40" i="55"/>
  <c r="H39" i="55"/>
  <c r="G48" i="38" s="1"/>
  <c r="B39" i="55"/>
  <c r="H38" i="55"/>
  <c r="G47" i="38" s="1"/>
  <c r="B38" i="55"/>
  <c r="H37" i="55"/>
  <c r="G46" i="38" s="1"/>
  <c r="B37" i="55"/>
  <c r="H36" i="55"/>
  <c r="G45" i="38" s="1"/>
  <c r="B36" i="55"/>
  <c r="H35" i="55"/>
  <c r="G44" i="38" s="1"/>
  <c r="B35" i="55"/>
  <c r="H34" i="55"/>
  <c r="G43" i="38" s="1"/>
  <c r="B34" i="55"/>
  <c r="H33" i="55"/>
  <c r="G42" i="38" s="1"/>
  <c r="B33" i="55"/>
  <c r="H32" i="55"/>
  <c r="G41" i="38" s="1"/>
  <c r="B32" i="55"/>
  <c r="H31" i="55"/>
  <c r="G40" i="38" s="1"/>
  <c r="B31" i="55"/>
  <c r="H30" i="55"/>
  <c r="G39" i="38" s="1"/>
  <c r="B30" i="55"/>
  <c r="H29" i="55"/>
  <c r="G38" i="38" s="1"/>
  <c r="B29" i="55"/>
  <c r="H28" i="55"/>
  <c r="G37" i="38" s="1"/>
  <c r="B28" i="55"/>
  <c r="H27" i="55"/>
  <c r="G36" i="38" s="1"/>
  <c r="B27" i="55"/>
  <c r="H26" i="55"/>
  <c r="B26" i="55"/>
  <c r="H25" i="55"/>
  <c r="B25" i="55"/>
  <c r="H24" i="55"/>
  <c r="B24" i="55"/>
  <c r="H23" i="55"/>
  <c r="B23" i="55"/>
  <c r="H22" i="55"/>
  <c r="B22" i="55"/>
  <c r="B21" i="55"/>
  <c r="G16" i="55"/>
  <c r="G17" i="55" s="1"/>
  <c r="F16" i="55"/>
  <c r="F17" i="55" s="1"/>
  <c r="E16" i="55"/>
  <c r="E17" i="55" s="1"/>
  <c r="D16" i="55"/>
  <c r="D17" i="55" s="1"/>
  <c r="C16" i="55"/>
  <c r="C17" i="55" s="1"/>
  <c r="D7" i="55"/>
  <c r="H21" i="55" l="1"/>
  <c r="H17" i="55"/>
  <c r="H61" i="55" l="1"/>
  <c r="J31" i="54"/>
  <c r="G31" i="54"/>
  <c r="J30" i="54"/>
  <c r="G30" i="54"/>
  <c r="J29" i="54"/>
  <c r="G29" i="54"/>
  <c r="J28" i="54"/>
  <c r="E28" i="54"/>
  <c r="G28" i="54" s="1"/>
  <c r="J27" i="54"/>
  <c r="G27" i="54"/>
  <c r="J26" i="54"/>
  <c r="G26" i="54"/>
  <c r="J25" i="54"/>
  <c r="G25" i="54"/>
  <c r="J24" i="54"/>
  <c r="G24" i="54"/>
  <c r="J23" i="54"/>
  <c r="G23" i="54"/>
  <c r="J22" i="54"/>
  <c r="G22" i="54"/>
  <c r="J21" i="54"/>
  <c r="G21" i="54"/>
  <c r="J20" i="54"/>
  <c r="G20" i="54"/>
  <c r="K27" i="54" l="1"/>
  <c r="K26" i="54"/>
  <c r="K31" i="54"/>
  <c r="K20" i="54"/>
  <c r="K25" i="54"/>
  <c r="K22" i="54"/>
  <c r="K30" i="54"/>
  <c r="K24" i="54"/>
  <c r="K28" i="54"/>
  <c r="K21" i="54"/>
  <c r="K29" i="54"/>
  <c r="K23" i="54"/>
  <c r="C26" i="16" l="1"/>
  <c r="H18" i="53" l="1"/>
  <c r="D697" i="54" l="1"/>
  <c r="D680" i="54"/>
  <c r="D663" i="54"/>
  <c r="D646" i="54"/>
  <c r="D629" i="54"/>
  <c r="K711" i="54"/>
  <c r="J711" i="54"/>
  <c r="G711" i="54"/>
  <c r="K710" i="54"/>
  <c r="J710" i="54"/>
  <c r="G710" i="54"/>
  <c r="K709" i="54"/>
  <c r="J709" i="54"/>
  <c r="G709" i="54"/>
  <c r="K708" i="54"/>
  <c r="J708" i="54"/>
  <c r="G708" i="54"/>
  <c r="K707" i="54"/>
  <c r="J707" i="54"/>
  <c r="G707" i="54"/>
  <c r="K706" i="54"/>
  <c r="J706" i="54"/>
  <c r="G706" i="54"/>
  <c r="K705" i="54"/>
  <c r="J705" i="54"/>
  <c r="G705" i="54"/>
  <c r="K704" i="54"/>
  <c r="J704" i="54"/>
  <c r="G704" i="54"/>
  <c r="K703" i="54"/>
  <c r="J703" i="54"/>
  <c r="G703" i="54"/>
  <c r="K702" i="54"/>
  <c r="J702" i="54"/>
  <c r="G702" i="54"/>
  <c r="K701" i="54"/>
  <c r="J701" i="54"/>
  <c r="G701" i="54"/>
  <c r="K700" i="54"/>
  <c r="J700" i="54"/>
  <c r="G700" i="54"/>
  <c r="F697" i="54"/>
  <c r="E697" i="54"/>
  <c r="K694" i="54"/>
  <c r="J694" i="54"/>
  <c r="G694" i="54"/>
  <c r="K693" i="54"/>
  <c r="J693" i="54"/>
  <c r="G693" i="54"/>
  <c r="K692" i="54"/>
  <c r="J692" i="54"/>
  <c r="G692" i="54"/>
  <c r="K691" i="54"/>
  <c r="J691" i="54"/>
  <c r="G691" i="54"/>
  <c r="K690" i="54"/>
  <c r="J690" i="54"/>
  <c r="G690" i="54"/>
  <c r="K689" i="54"/>
  <c r="J689" i="54"/>
  <c r="G689" i="54"/>
  <c r="K688" i="54"/>
  <c r="J688" i="54"/>
  <c r="G688" i="54"/>
  <c r="K687" i="54"/>
  <c r="J687" i="54"/>
  <c r="G687" i="54"/>
  <c r="K686" i="54"/>
  <c r="J686" i="54"/>
  <c r="G686" i="54"/>
  <c r="K685" i="54"/>
  <c r="J685" i="54"/>
  <c r="G685" i="54"/>
  <c r="K684" i="54"/>
  <c r="J684" i="54"/>
  <c r="G684" i="54"/>
  <c r="K683" i="54"/>
  <c r="J683" i="54"/>
  <c r="G683" i="54"/>
  <c r="F680" i="54"/>
  <c r="E680" i="54"/>
  <c r="K677" i="54"/>
  <c r="J677" i="54"/>
  <c r="G677" i="54"/>
  <c r="K676" i="54"/>
  <c r="J676" i="54"/>
  <c r="G676" i="54"/>
  <c r="K675" i="54"/>
  <c r="J675" i="54"/>
  <c r="G675" i="54"/>
  <c r="K674" i="54"/>
  <c r="J674" i="54"/>
  <c r="G674" i="54"/>
  <c r="K673" i="54"/>
  <c r="J673" i="54"/>
  <c r="G673" i="54"/>
  <c r="K672" i="54"/>
  <c r="J672" i="54"/>
  <c r="G672" i="54"/>
  <c r="K671" i="54"/>
  <c r="J671" i="54"/>
  <c r="G671" i="54"/>
  <c r="K670" i="54"/>
  <c r="J670" i="54"/>
  <c r="G670" i="54"/>
  <c r="K669" i="54"/>
  <c r="J669" i="54"/>
  <c r="G669" i="54"/>
  <c r="K668" i="54"/>
  <c r="J668" i="54"/>
  <c r="G668" i="54"/>
  <c r="K667" i="54"/>
  <c r="J667" i="54"/>
  <c r="G667" i="54"/>
  <c r="K666" i="54"/>
  <c r="J666" i="54"/>
  <c r="G666" i="54"/>
  <c r="F663" i="54"/>
  <c r="E663" i="54"/>
  <c r="K660" i="54"/>
  <c r="J660" i="54"/>
  <c r="G660" i="54"/>
  <c r="K659" i="54"/>
  <c r="J659" i="54"/>
  <c r="G659" i="54"/>
  <c r="K658" i="54"/>
  <c r="J658" i="54"/>
  <c r="G658" i="54"/>
  <c r="K657" i="54"/>
  <c r="J657" i="54"/>
  <c r="G657" i="54"/>
  <c r="K656" i="54"/>
  <c r="J656" i="54"/>
  <c r="G656" i="54"/>
  <c r="K655" i="54"/>
  <c r="J655" i="54"/>
  <c r="G655" i="54"/>
  <c r="K654" i="54"/>
  <c r="J654" i="54"/>
  <c r="G654" i="54"/>
  <c r="K653" i="54"/>
  <c r="J653" i="54"/>
  <c r="G653" i="54"/>
  <c r="K652" i="54"/>
  <c r="J652" i="54"/>
  <c r="G652" i="54"/>
  <c r="K651" i="54"/>
  <c r="J651" i="54"/>
  <c r="G651" i="54"/>
  <c r="K650" i="54"/>
  <c r="J650" i="54"/>
  <c r="G650" i="54"/>
  <c r="K649" i="54"/>
  <c r="J649" i="54"/>
  <c r="G649" i="54"/>
  <c r="F646" i="54"/>
  <c r="E646" i="54"/>
  <c r="K643" i="54"/>
  <c r="J643" i="54"/>
  <c r="G643" i="54"/>
  <c r="K642" i="54"/>
  <c r="J642" i="54"/>
  <c r="G642" i="54"/>
  <c r="K641" i="54"/>
  <c r="J641" i="54"/>
  <c r="G641" i="54"/>
  <c r="K640" i="54"/>
  <c r="J640" i="54"/>
  <c r="G640" i="54"/>
  <c r="K639" i="54"/>
  <c r="J639" i="54"/>
  <c r="G639" i="54"/>
  <c r="K638" i="54"/>
  <c r="J638" i="54"/>
  <c r="G638" i="54"/>
  <c r="K637" i="54"/>
  <c r="J637" i="54"/>
  <c r="G637" i="54"/>
  <c r="K636" i="54"/>
  <c r="J636" i="54"/>
  <c r="G636" i="54"/>
  <c r="K635" i="54"/>
  <c r="J635" i="54"/>
  <c r="G635" i="54"/>
  <c r="K634" i="54"/>
  <c r="J634" i="54"/>
  <c r="G634" i="54"/>
  <c r="K633" i="54"/>
  <c r="J633" i="54"/>
  <c r="G633" i="54"/>
  <c r="K632" i="54"/>
  <c r="J632" i="54"/>
  <c r="G632" i="54"/>
  <c r="F629" i="54"/>
  <c r="E629" i="54"/>
  <c r="D612" i="54"/>
  <c r="F612" i="54"/>
  <c r="E612" i="54"/>
  <c r="D595" i="54"/>
  <c r="F595" i="54"/>
  <c r="E595" i="54"/>
  <c r="D578" i="54"/>
  <c r="F578" i="54"/>
  <c r="E578" i="54"/>
  <c r="D561" i="54"/>
  <c r="F561" i="54"/>
  <c r="E561" i="54"/>
  <c r="D544" i="54"/>
  <c r="F544" i="54"/>
  <c r="E544" i="54"/>
  <c r="D527" i="54"/>
  <c r="F527" i="54"/>
  <c r="E527" i="54"/>
  <c r="D510" i="54"/>
  <c r="F510" i="54"/>
  <c r="E510" i="54"/>
  <c r="D493" i="54"/>
  <c r="F493" i="54"/>
  <c r="E493" i="54"/>
  <c r="D476" i="54"/>
  <c r="F476" i="54"/>
  <c r="E476" i="54"/>
  <c r="D459" i="54"/>
  <c r="F459" i="54"/>
  <c r="E459" i="54"/>
  <c r="D442" i="54"/>
  <c r="F442" i="54"/>
  <c r="E442" i="54"/>
  <c r="D425" i="54"/>
  <c r="F425" i="54"/>
  <c r="E425" i="54"/>
  <c r="D408" i="54"/>
  <c r="F408" i="54"/>
  <c r="E408" i="54"/>
  <c r="D391" i="54"/>
  <c r="F391" i="54"/>
  <c r="E391" i="54"/>
  <c r="D374" i="54"/>
  <c r="F374" i="54"/>
  <c r="E374" i="54"/>
  <c r="D357" i="54"/>
  <c r="F357" i="54"/>
  <c r="E357" i="54"/>
  <c r="D340" i="54"/>
  <c r="F340" i="54"/>
  <c r="E340" i="54"/>
  <c r="D323" i="54"/>
  <c r="F323" i="54"/>
  <c r="E323" i="54"/>
  <c r="D306" i="54"/>
  <c r="F306" i="54"/>
  <c r="E306" i="54"/>
  <c r="D289" i="54"/>
  <c r="F289" i="54"/>
  <c r="E289" i="54"/>
  <c r="D272" i="54"/>
  <c r="F272" i="54"/>
  <c r="E272" i="54"/>
  <c r="D255" i="54"/>
  <c r="F255" i="54"/>
  <c r="E255" i="54"/>
  <c r="D238" i="54"/>
  <c r="F238" i="54"/>
  <c r="E238" i="54"/>
  <c r="D221" i="54"/>
  <c r="F221" i="54"/>
  <c r="E221" i="54"/>
  <c r="D204" i="54"/>
  <c r="F204" i="54"/>
  <c r="E204" i="54"/>
  <c r="D187" i="54"/>
  <c r="F187" i="54"/>
  <c r="E187" i="54"/>
  <c r="D170" i="54"/>
  <c r="F170" i="54"/>
  <c r="E170" i="54"/>
  <c r="D153" i="54"/>
  <c r="F153" i="54"/>
  <c r="E153" i="54"/>
  <c r="D136" i="54"/>
  <c r="F136" i="54"/>
  <c r="E136" i="54"/>
  <c r="D119" i="54"/>
  <c r="F119" i="54"/>
  <c r="E119" i="54"/>
  <c r="D102" i="54"/>
  <c r="F102" i="54"/>
  <c r="E102" i="54"/>
  <c r="A70" i="38" l="1"/>
  <c r="B61" i="55" l="1"/>
  <c r="C8" i="38"/>
  <c r="F65" i="38"/>
  <c r="F66" i="38"/>
  <c r="F68" i="38"/>
  <c r="F69" i="38"/>
  <c r="D68" i="38"/>
  <c r="E68" i="38" s="1"/>
  <c r="H21" i="53"/>
  <c r="H22" i="53"/>
  <c r="H23" i="53"/>
  <c r="H24" i="53"/>
  <c r="H25" i="53"/>
  <c r="H26" i="53"/>
  <c r="H27" i="53"/>
  <c r="H28" i="53"/>
  <c r="H29" i="53"/>
  <c r="H30" i="53"/>
  <c r="H31" i="53"/>
  <c r="H32" i="53"/>
  <c r="H33" i="53"/>
  <c r="H34" i="53"/>
  <c r="H35" i="53"/>
  <c r="H36" i="53"/>
  <c r="H37" i="53"/>
  <c r="H20" i="53"/>
  <c r="H19" i="53"/>
  <c r="C37" i="53"/>
  <c r="C36" i="53"/>
  <c r="Q53" i="52"/>
  <c r="D53" i="52"/>
  <c r="D69" i="38" s="1"/>
  <c r="E69" i="38" s="1"/>
  <c r="C53" i="52"/>
  <c r="B53" i="52"/>
  <c r="A53" i="52"/>
  <c r="Q52" i="52"/>
  <c r="D52" i="52"/>
  <c r="C52" i="52"/>
  <c r="B52" i="52"/>
  <c r="A52" i="52"/>
  <c r="Q51" i="52"/>
  <c r="F67" i="38" s="1"/>
  <c r="D51" i="52"/>
  <c r="D67" i="38" s="1"/>
  <c r="E67" i="38" s="1"/>
  <c r="C51" i="52"/>
  <c r="B51" i="52"/>
  <c r="A51" i="52"/>
  <c r="Q50" i="52"/>
  <c r="D50" i="52"/>
  <c r="D66" i="38" s="1"/>
  <c r="E66" i="38" s="1"/>
  <c r="C50" i="52"/>
  <c r="B50" i="52"/>
  <c r="A50" i="52"/>
  <c r="Q49" i="52"/>
  <c r="D49" i="52"/>
  <c r="D65" i="38" s="1"/>
  <c r="E65" i="38" s="1"/>
  <c r="C49" i="52"/>
  <c r="B49" i="52"/>
  <c r="A49" i="52"/>
  <c r="D85" i="54"/>
  <c r="F85" i="54"/>
  <c r="E85" i="54"/>
  <c r="D68" i="54"/>
  <c r="F68" i="54"/>
  <c r="E68" i="54"/>
  <c r="D51" i="54"/>
  <c r="D34" i="54"/>
  <c r="C65" i="55" l="1"/>
  <c r="E65" i="55"/>
  <c r="F65" i="55"/>
  <c r="G65" i="55"/>
  <c r="D65" i="55"/>
  <c r="M65" i="38"/>
  <c r="M68" i="38"/>
  <c r="M69" i="38"/>
  <c r="M67" i="38"/>
  <c r="M66" i="38"/>
  <c r="K626" i="54"/>
  <c r="J626" i="54"/>
  <c r="G626" i="54"/>
  <c r="K625" i="54"/>
  <c r="J625" i="54"/>
  <c r="G625" i="54"/>
  <c r="K624" i="54"/>
  <c r="J624" i="54"/>
  <c r="G624" i="54"/>
  <c r="K623" i="54"/>
  <c r="J623" i="54"/>
  <c r="G623" i="54"/>
  <c r="K622" i="54"/>
  <c r="J622" i="54"/>
  <c r="G622" i="54"/>
  <c r="K621" i="54"/>
  <c r="J621" i="54"/>
  <c r="G621" i="54"/>
  <c r="K620" i="54"/>
  <c r="J620" i="54"/>
  <c r="G620" i="54"/>
  <c r="K619" i="54"/>
  <c r="J619" i="54"/>
  <c r="G619" i="54"/>
  <c r="K618" i="54"/>
  <c r="J618" i="54"/>
  <c r="G618" i="54"/>
  <c r="K617" i="54"/>
  <c r="J617" i="54"/>
  <c r="G617" i="54"/>
  <c r="K616" i="54"/>
  <c r="J616" i="54"/>
  <c r="G616" i="54"/>
  <c r="K615" i="54"/>
  <c r="J615" i="54"/>
  <c r="G615" i="54"/>
  <c r="K609" i="54"/>
  <c r="J609" i="54"/>
  <c r="G609" i="54"/>
  <c r="K608" i="54"/>
  <c r="J608" i="54"/>
  <c r="G608" i="54"/>
  <c r="K607" i="54"/>
  <c r="J607" i="54"/>
  <c r="G607" i="54"/>
  <c r="K606" i="54"/>
  <c r="J606" i="54"/>
  <c r="G606" i="54"/>
  <c r="K605" i="54"/>
  <c r="J605" i="54"/>
  <c r="G605" i="54"/>
  <c r="K604" i="54"/>
  <c r="J604" i="54"/>
  <c r="G604" i="54"/>
  <c r="K603" i="54"/>
  <c r="J603" i="54"/>
  <c r="G603" i="54"/>
  <c r="K602" i="54"/>
  <c r="J602" i="54"/>
  <c r="G602" i="54"/>
  <c r="K601" i="54"/>
  <c r="J601" i="54"/>
  <c r="G601" i="54"/>
  <c r="K600" i="54"/>
  <c r="J600" i="54"/>
  <c r="G600" i="54"/>
  <c r="K599" i="54"/>
  <c r="J599" i="54"/>
  <c r="G599" i="54"/>
  <c r="K598" i="54"/>
  <c r="J598" i="54"/>
  <c r="G598" i="54"/>
  <c r="K592" i="54"/>
  <c r="J592" i="54"/>
  <c r="G592" i="54"/>
  <c r="K591" i="54"/>
  <c r="J591" i="54"/>
  <c r="G591" i="54"/>
  <c r="K590" i="54"/>
  <c r="J590" i="54"/>
  <c r="G590" i="54"/>
  <c r="K589" i="54"/>
  <c r="J589" i="54"/>
  <c r="G589" i="54"/>
  <c r="K588" i="54"/>
  <c r="J588" i="54"/>
  <c r="G588" i="54"/>
  <c r="K587" i="54"/>
  <c r="J587" i="54"/>
  <c r="G587" i="54"/>
  <c r="K586" i="54"/>
  <c r="J586" i="54"/>
  <c r="G586" i="54"/>
  <c r="K585" i="54"/>
  <c r="J585" i="54"/>
  <c r="G585" i="54"/>
  <c r="K584" i="54"/>
  <c r="J584" i="54"/>
  <c r="G584" i="54"/>
  <c r="K583" i="54"/>
  <c r="J583" i="54"/>
  <c r="G583" i="54"/>
  <c r="K582" i="54"/>
  <c r="J582" i="54"/>
  <c r="G582" i="54"/>
  <c r="K581" i="54"/>
  <c r="J581" i="54"/>
  <c r="G581" i="54"/>
  <c r="K575" i="54"/>
  <c r="J575" i="54"/>
  <c r="G575" i="54"/>
  <c r="K574" i="54"/>
  <c r="J574" i="54"/>
  <c r="G574" i="54"/>
  <c r="K573" i="54"/>
  <c r="J573" i="54"/>
  <c r="G573" i="54"/>
  <c r="K572" i="54"/>
  <c r="J572" i="54"/>
  <c r="G572" i="54"/>
  <c r="K571" i="54"/>
  <c r="J571" i="54"/>
  <c r="G571" i="54"/>
  <c r="K570" i="54"/>
  <c r="J570" i="54"/>
  <c r="G570" i="54"/>
  <c r="K569" i="54"/>
  <c r="J569" i="54"/>
  <c r="G569" i="54"/>
  <c r="K568" i="54"/>
  <c r="J568" i="54"/>
  <c r="G568" i="54"/>
  <c r="K567" i="54"/>
  <c r="J567" i="54"/>
  <c r="G567" i="54"/>
  <c r="K566" i="54"/>
  <c r="J566" i="54"/>
  <c r="G566" i="54"/>
  <c r="K565" i="54"/>
  <c r="J565" i="54"/>
  <c r="G565" i="54"/>
  <c r="K564" i="54"/>
  <c r="J564" i="54"/>
  <c r="G564" i="54"/>
  <c r="K558" i="54"/>
  <c r="J558" i="54"/>
  <c r="G558" i="54"/>
  <c r="K557" i="54"/>
  <c r="J557" i="54"/>
  <c r="G557" i="54"/>
  <c r="K556" i="54"/>
  <c r="J556" i="54"/>
  <c r="G556" i="54"/>
  <c r="K555" i="54"/>
  <c r="J555" i="54"/>
  <c r="G555" i="54"/>
  <c r="K554" i="54"/>
  <c r="J554" i="54"/>
  <c r="G554" i="54"/>
  <c r="K553" i="54"/>
  <c r="J553" i="54"/>
  <c r="G553" i="54"/>
  <c r="K552" i="54"/>
  <c r="J552" i="54"/>
  <c r="G552" i="54"/>
  <c r="K551" i="54"/>
  <c r="J551" i="54"/>
  <c r="G551" i="54"/>
  <c r="K550" i="54"/>
  <c r="J550" i="54"/>
  <c r="G550" i="54"/>
  <c r="K549" i="54"/>
  <c r="J549" i="54"/>
  <c r="G549" i="54"/>
  <c r="K548" i="54"/>
  <c r="J548" i="54"/>
  <c r="G548" i="54"/>
  <c r="K547" i="54"/>
  <c r="J547" i="54"/>
  <c r="G547" i="54"/>
  <c r="K541" i="54"/>
  <c r="J541" i="54"/>
  <c r="G541" i="54"/>
  <c r="K540" i="54"/>
  <c r="J540" i="54"/>
  <c r="G540" i="54"/>
  <c r="K539" i="54"/>
  <c r="J539" i="54"/>
  <c r="G539" i="54"/>
  <c r="K538" i="54"/>
  <c r="J538" i="54"/>
  <c r="G538" i="54"/>
  <c r="K537" i="54"/>
  <c r="J537" i="54"/>
  <c r="G537" i="54"/>
  <c r="K536" i="54"/>
  <c r="J536" i="54"/>
  <c r="G536" i="54"/>
  <c r="K535" i="54"/>
  <c r="J535" i="54"/>
  <c r="G535" i="54"/>
  <c r="K534" i="54"/>
  <c r="J534" i="54"/>
  <c r="G534" i="54"/>
  <c r="K533" i="54"/>
  <c r="J533" i="54"/>
  <c r="G533" i="54"/>
  <c r="K532" i="54"/>
  <c r="J532" i="54"/>
  <c r="G532" i="54"/>
  <c r="K531" i="54"/>
  <c r="J531" i="54"/>
  <c r="G531" i="54"/>
  <c r="K530" i="54"/>
  <c r="J530" i="54"/>
  <c r="G530" i="54"/>
  <c r="K524" i="54"/>
  <c r="J524" i="54"/>
  <c r="G524" i="54"/>
  <c r="K523" i="54"/>
  <c r="J523" i="54"/>
  <c r="G523" i="54"/>
  <c r="K522" i="54"/>
  <c r="J522" i="54"/>
  <c r="G522" i="54"/>
  <c r="K521" i="54"/>
  <c r="J521" i="54"/>
  <c r="G521" i="54"/>
  <c r="K520" i="54"/>
  <c r="J520" i="54"/>
  <c r="G520" i="54"/>
  <c r="K519" i="54"/>
  <c r="J519" i="54"/>
  <c r="G519" i="54"/>
  <c r="K518" i="54"/>
  <c r="J518" i="54"/>
  <c r="G518" i="54"/>
  <c r="K517" i="54"/>
  <c r="J517" i="54"/>
  <c r="G517" i="54"/>
  <c r="K516" i="54"/>
  <c r="J516" i="54"/>
  <c r="G516" i="54"/>
  <c r="K515" i="54"/>
  <c r="J515" i="54"/>
  <c r="G515" i="54"/>
  <c r="K514" i="54"/>
  <c r="J514" i="54"/>
  <c r="G514" i="54"/>
  <c r="K513" i="54"/>
  <c r="J513" i="54"/>
  <c r="G513" i="54"/>
  <c r="K507" i="54"/>
  <c r="J507" i="54"/>
  <c r="G507" i="54"/>
  <c r="K506" i="54"/>
  <c r="J506" i="54"/>
  <c r="G506" i="54"/>
  <c r="K505" i="54"/>
  <c r="J505" i="54"/>
  <c r="G505" i="54"/>
  <c r="K504" i="54"/>
  <c r="J504" i="54"/>
  <c r="G504" i="54"/>
  <c r="K503" i="54"/>
  <c r="J503" i="54"/>
  <c r="G503" i="54"/>
  <c r="K502" i="54"/>
  <c r="J502" i="54"/>
  <c r="G502" i="54"/>
  <c r="K501" i="54"/>
  <c r="J501" i="54"/>
  <c r="G501" i="54"/>
  <c r="K500" i="54"/>
  <c r="J500" i="54"/>
  <c r="G500" i="54"/>
  <c r="K499" i="54"/>
  <c r="J499" i="54"/>
  <c r="G499" i="54"/>
  <c r="K498" i="54"/>
  <c r="J498" i="54"/>
  <c r="G498" i="54"/>
  <c r="K497" i="54"/>
  <c r="J497" i="54"/>
  <c r="G497" i="54"/>
  <c r="K496" i="54"/>
  <c r="J496" i="54"/>
  <c r="G496" i="54"/>
  <c r="K490" i="54"/>
  <c r="J490" i="54"/>
  <c r="G490" i="54"/>
  <c r="K489" i="54"/>
  <c r="J489" i="54"/>
  <c r="G489" i="54"/>
  <c r="K488" i="54"/>
  <c r="J488" i="54"/>
  <c r="G488" i="54"/>
  <c r="K487" i="54"/>
  <c r="J487" i="54"/>
  <c r="G487" i="54"/>
  <c r="K486" i="54"/>
  <c r="J486" i="54"/>
  <c r="G486" i="54"/>
  <c r="K485" i="54"/>
  <c r="J485" i="54"/>
  <c r="G485" i="54"/>
  <c r="K484" i="54"/>
  <c r="J484" i="54"/>
  <c r="G484" i="54"/>
  <c r="K483" i="54"/>
  <c r="J483" i="54"/>
  <c r="G483" i="54"/>
  <c r="K482" i="54"/>
  <c r="J482" i="54"/>
  <c r="G482" i="54"/>
  <c r="K481" i="54"/>
  <c r="J481" i="54"/>
  <c r="G481" i="54"/>
  <c r="K480" i="54"/>
  <c r="J480" i="54"/>
  <c r="G480" i="54"/>
  <c r="K479" i="54"/>
  <c r="J479" i="54"/>
  <c r="G479" i="54"/>
  <c r="K473" i="54"/>
  <c r="J473" i="54"/>
  <c r="G473" i="54"/>
  <c r="K472" i="54"/>
  <c r="J472" i="54"/>
  <c r="G472" i="54"/>
  <c r="K471" i="54"/>
  <c r="J471" i="54"/>
  <c r="G471" i="54"/>
  <c r="K470" i="54"/>
  <c r="J470" i="54"/>
  <c r="G470" i="54"/>
  <c r="K469" i="54"/>
  <c r="J469" i="54"/>
  <c r="G469" i="54"/>
  <c r="K468" i="54"/>
  <c r="J468" i="54"/>
  <c r="G468" i="54"/>
  <c r="K467" i="54"/>
  <c r="J467" i="54"/>
  <c r="G467" i="54"/>
  <c r="K466" i="54"/>
  <c r="J466" i="54"/>
  <c r="G466" i="54"/>
  <c r="K465" i="54"/>
  <c r="J465" i="54"/>
  <c r="G465" i="54"/>
  <c r="K464" i="54"/>
  <c r="J464" i="54"/>
  <c r="G464" i="54"/>
  <c r="K463" i="54"/>
  <c r="J463" i="54"/>
  <c r="G463" i="54"/>
  <c r="K462" i="54"/>
  <c r="J462" i="54"/>
  <c r="G462" i="54"/>
  <c r="K456" i="54"/>
  <c r="J456" i="54"/>
  <c r="G456" i="54"/>
  <c r="K455" i="54"/>
  <c r="J455" i="54"/>
  <c r="G455" i="54"/>
  <c r="K454" i="54"/>
  <c r="J454" i="54"/>
  <c r="G454" i="54"/>
  <c r="K453" i="54"/>
  <c r="J453" i="54"/>
  <c r="G453" i="54"/>
  <c r="K452" i="54"/>
  <c r="J452" i="54"/>
  <c r="G452" i="54"/>
  <c r="K451" i="54"/>
  <c r="J451" i="54"/>
  <c r="G451" i="54"/>
  <c r="K450" i="54"/>
  <c r="J450" i="54"/>
  <c r="G450" i="54"/>
  <c r="K449" i="54"/>
  <c r="J449" i="54"/>
  <c r="G449" i="54"/>
  <c r="K448" i="54"/>
  <c r="J448" i="54"/>
  <c r="G448" i="54"/>
  <c r="K447" i="54"/>
  <c r="J447" i="54"/>
  <c r="G447" i="54"/>
  <c r="K446" i="54"/>
  <c r="J446" i="54"/>
  <c r="G446" i="54"/>
  <c r="K445" i="54"/>
  <c r="J445" i="54"/>
  <c r="G445" i="54"/>
  <c r="K439" i="54"/>
  <c r="J439" i="54"/>
  <c r="G439" i="54"/>
  <c r="K438" i="54"/>
  <c r="J438" i="54"/>
  <c r="G438" i="54"/>
  <c r="K437" i="54"/>
  <c r="J437" i="54"/>
  <c r="G437" i="54"/>
  <c r="K436" i="54"/>
  <c r="J436" i="54"/>
  <c r="G436" i="54"/>
  <c r="K435" i="54"/>
  <c r="J435" i="54"/>
  <c r="G435" i="54"/>
  <c r="K434" i="54"/>
  <c r="J434" i="54"/>
  <c r="G434" i="54"/>
  <c r="K433" i="54"/>
  <c r="J433" i="54"/>
  <c r="G433" i="54"/>
  <c r="K432" i="54"/>
  <c r="J432" i="54"/>
  <c r="G432" i="54"/>
  <c r="K431" i="54"/>
  <c r="J431" i="54"/>
  <c r="G431" i="54"/>
  <c r="K430" i="54"/>
  <c r="J430" i="54"/>
  <c r="G430" i="54"/>
  <c r="K429" i="54"/>
  <c r="J429" i="54"/>
  <c r="G429" i="54"/>
  <c r="K428" i="54"/>
  <c r="J428" i="54"/>
  <c r="G428" i="54"/>
  <c r="K422" i="54"/>
  <c r="J422" i="54"/>
  <c r="G422" i="54"/>
  <c r="K421" i="54"/>
  <c r="J421" i="54"/>
  <c r="G421" i="54"/>
  <c r="K420" i="54"/>
  <c r="J420" i="54"/>
  <c r="G420" i="54"/>
  <c r="K419" i="54"/>
  <c r="J419" i="54"/>
  <c r="G419" i="54"/>
  <c r="K418" i="54"/>
  <c r="J418" i="54"/>
  <c r="G418" i="54"/>
  <c r="K417" i="54"/>
  <c r="J417" i="54"/>
  <c r="G417" i="54"/>
  <c r="K416" i="54"/>
  <c r="J416" i="54"/>
  <c r="G416" i="54"/>
  <c r="K415" i="54"/>
  <c r="J415" i="54"/>
  <c r="G415" i="54"/>
  <c r="K414" i="54"/>
  <c r="J414" i="54"/>
  <c r="G414" i="54"/>
  <c r="K413" i="54"/>
  <c r="J413" i="54"/>
  <c r="G413" i="54"/>
  <c r="K412" i="54"/>
  <c r="J412" i="54"/>
  <c r="G412" i="54"/>
  <c r="K411" i="54"/>
  <c r="J411" i="54"/>
  <c r="G411" i="54"/>
  <c r="K405" i="54"/>
  <c r="J405" i="54"/>
  <c r="G405" i="54"/>
  <c r="K404" i="54"/>
  <c r="J404" i="54"/>
  <c r="G404" i="54"/>
  <c r="K403" i="54"/>
  <c r="J403" i="54"/>
  <c r="G403" i="54"/>
  <c r="K402" i="54"/>
  <c r="J402" i="54"/>
  <c r="G402" i="54"/>
  <c r="K401" i="54"/>
  <c r="J401" i="54"/>
  <c r="G401" i="54"/>
  <c r="K400" i="54"/>
  <c r="J400" i="54"/>
  <c r="G400" i="54"/>
  <c r="K399" i="54"/>
  <c r="J399" i="54"/>
  <c r="G399" i="54"/>
  <c r="K398" i="54"/>
  <c r="J398" i="54"/>
  <c r="G398" i="54"/>
  <c r="K397" i="54"/>
  <c r="J397" i="54"/>
  <c r="G397" i="54"/>
  <c r="K396" i="54"/>
  <c r="J396" i="54"/>
  <c r="G396" i="54"/>
  <c r="K395" i="54"/>
  <c r="J395" i="54"/>
  <c r="G395" i="54"/>
  <c r="K394" i="54"/>
  <c r="J394" i="54"/>
  <c r="G394" i="54"/>
  <c r="K388" i="54"/>
  <c r="J388" i="54"/>
  <c r="G388" i="54"/>
  <c r="K387" i="54"/>
  <c r="J387" i="54"/>
  <c r="G387" i="54"/>
  <c r="K386" i="54"/>
  <c r="J386" i="54"/>
  <c r="G386" i="54"/>
  <c r="K385" i="54"/>
  <c r="J385" i="54"/>
  <c r="G385" i="54"/>
  <c r="K384" i="54"/>
  <c r="J384" i="54"/>
  <c r="G384" i="54"/>
  <c r="K383" i="54"/>
  <c r="J383" i="54"/>
  <c r="G383" i="54"/>
  <c r="K382" i="54"/>
  <c r="J382" i="54"/>
  <c r="G382" i="54"/>
  <c r="K381" i="54"/>
  <c r="J381" i="54"/>
  <c r="G381" i="54"/>
  <c r="K380" i="54"/>
  <c r="J380" i="54"/>
  <c r="G380" i="54"/>
  <c r="K379" i="54"/>
  <c r="J379" i="54"/>
  <c r="G379" i="54"/>
  <c r="K378" i="54"/>
  <c r="J378" i="54"/>
  <c r="G378" i="54"/>
  <c r="K377" i="54"/>
  <c r="J377" i="54"/>
  <c r="G377" i="54"/>
  <c r="K371" i="54"/>
  <c r="J371" i="54"/>
  <c r="G371" i="54"/>
  <c r="K370" i="54"/>
  <c r="J370" i="54"/>
  <c r="G370" i="54"/>
  <c r="K369" i="54"/>
  <c r="J369" i="54"/>
  <c r="G369" i="54"/>
  <c r="K368" i="54"/>
  <c r="J368" i="54"/>
  <c r="G368" i="54"/>
  <c r="K367" i="54"/>
  <c r="J367" i="54"/>
  <c r="G367" i="54"/>
  <c r="K366" i="54"/>
  <c r="J366" i="54"/>
  <c r="G366" i="54"/>
  <c r="K365" i="54"/>
  <c r="J365" i="54"/>
  <c r="G365" i="54"/>
  <c r="K364" i="54"/>
  <c r="J364" i="54"/>
  <c r="G364" i="54"/>
  <c r="K363" i="54"/>
  <c r="J363" i="54"/>
  <c r="G363" i="54"/>
  <c r="K362" i="54"/>
  <c r="J362" i="54"/>
  <c r="G362" i="54"/>
  <c r="K361" i="54"/>
  <c r="J361" i="54"/>
  <c r="G361" i="54"/>
  <c r="K360" i="54"/>
  <c r="J360" i="54"/>
  <c r="G360" i="54"/>
  <c r="K354" i="54"/>
  <c r="J354" i="54"/>
  <c r="G354" i="54"/>
  <c r="K353" i="54"/>
  <c r="J353" i="54"/>
  <c r="G353" i="54"/>
  <c r="K352" i="54"/>
  <c r="J352" i="54"/>
  <c r="G352" i="54"/>
  <c r="K351" i="54"/>
  <c r="J351" i="54"/>
  <c r="G351" i="54"/>
  <c r="K350" i="54"/>
  <c r="J350" i="54"/>
  <c r="G350" i="54"/>
  <c r="K349" i="54"/>
  <c r="J349" i="54"/>
  <c r="G349" i="54"/>
  <c r="K348" i="54"/>
  <c r="J348" i="54"/>
  <c r="G348" i="54"/>
  <c r="K347" i="54"/>
  <c r="J347" i="54"/>
  <c r="G347" i="54"/>
  <c r="K346" i="54"/>
  <c r="J346" i="54"/>
  <c r="G346" i="54"/>
  <c r="K345" i="54"/>
  <c r="J345" i="54"/>
  <c r="G345" i="54"/>
  <c r="K344" i="54"/>
  <c r="J344" i="54"/>
  <c r="G344" i="54"/>
  <c r="K343" i="54"/>
  <c r="J343" i="54"/>
  <c r="G343" i="54"/>
  <c r="K337" i="54"/>
  <c r="J337" i="54"/>
  <c r="G337" i="54"/>
  <c r="K336" i="54"/>
  <c r="J336" i="54"/>
  <c r="G336" i="54"/>
  <c r="K335" i="54"/>
  <c r="J335" i="54"/>
  <c r="G335" i="54"/>
  <c r="K334" i="54"/>
  <c r="J334" i="54"/>
  <c r="G334" i="54"/>
  <c r="K333" i="54"/>
  <c r="J333" i="54"/>
  <c r="G333" i="54"/>
  <c r="K332" i="54"/>
  <c r="J332" i="54"/>
  <c r="G332" i="54"/>
  <c r="K331" i="54"/>
  <c r="J331" i="54"/>
  <c r="G331" i="54"/>
  <c r="K330" i="54"/>
  <c r="J330" i="54"/>
  <c r="G330" i="54"/>
  <c r="K329" i="54"/>
  <c r="J329" i="54"/>
  <c r="G329" i="54"/>
  <c r="K328" i="54"/>
  <c r="J328" i="54"/>
  <c r="G328" i="54"/>
  <c r="K327" i="54"/>
  <c r="J327" i="54"/>
  <c r="G327" i="54"/>
  <c r="K326" i="54"/>
  <c r="J326" i="54"/>
  <c r="G326" i="54"/>
  <c r="K320" i="54"/>
  <c r="J320" i="54"/>
  <c r="G320" i="54"/>
  <c r="K319" i="54"/>
  <c r="J319" i="54"/>
  <c r="G319" i="54"/>
  <c r="K318" i="54"/>
  <c r="J318" i="54"/>
  <c r="G318" i="54"/>
  <c r="K317" i="54"/>
  <c r="J317" i="54"/>
  <c r="G317" i="54"/>
  <c r="K316" i="54"/>
  <c r="J316" i="54"/>
  <c r="G316" i="54"/>
  <c r="K315" i="54"/>
  <c r="J315" i="54"/>
  <c r="G315" i="54"/>
  <c r="K314" i="54"/>
  <c r="J314" i="54"/>
  <c r="G314" i="54"/>
  <c r="K313" i="54"/>
  <c r="J313" i="54"/>
  <c r="G313" i="54"/>
  <c r="K312" i="54"/>
  <c r="J312" i="54"/>
  <c r="G312" i="54"/>
  <c r="K311" i="54"/>
  <c r="J311" i="54"/>
  <c r="G311" i="54"/>
  <c r="K310" i="54"/>
  <c r="J310" i="54"/>
  <c r="G310" i="54"/>
  <c r="K309" i="54"/>
  <c r="J309" i="54"/>
  <c r="G309" i="54"/>
  <c r="K303" i="54"/>
  <c r="J303" i="54"/>
  <c r="G303" i="54"/>
  <c r="K302" i="54"/>
  <c r="J302" i="54"/>
  <c r="G302" i="54"/>
  <c r="K301" i="54"/>
  <c r="J301" i="54"/>
  <c r="G301" i="54"/>
  <c r="K300" i="54"/>
  <c r="J300" i="54"/>
  <c r="G300" i="54"/>
  <c r="K299" i="54"/>
  <c r="J299" i="54"/>
  <c r="G299" i="54"/>
  <c r="K298" i="54"/>
  <c r="J298" i="54"/>
  <c r="G298" i="54"/>
  <c r="K297" i="54"/>
  <c r="J297" i="54"/>
  <c r="G297" i="54"/>
  <c r="K296" i="54"/>
  <c r="J296" i="54"/>
  <c r="G296" i="54"/>
  <c r="K295" i="54"/>
  <c r="J295" i="54"/>
  <c r="G295" i="54"/>
  <c r="K294" i="54"/>
  <c r="J294" i="54"/>
  <c r="G294" i="54"/>
  <c r="K293" i="54"/>
  <c r="J293" i="54"/>
  <c r="G293" i="54"/>
  <c r="K292" i="54"/>
  <c r="J292" i="54"/>
  <c r="G292" i="54"/>
  <c r="K286" i="54"/>
  <c r="J286" i="54"/>
  <c r="G286" i="54"/>
  <c r="K285" i="54"/>
  <c r="J285" i="54"/>
  <c r="G285" i="54"/>
  <c r="K284" i="54"/>
  <c r="J284" i="54"/>
  <c r="G284" i="54"/>
  <c r="K283" i="54"/>
  <c r="J283" i="54"/>
  <c r="G283" i="54"/>
  <c r="K282" i="54"/>
  <c r="J282" i="54"/>
  <c r="G282" i="54"/>
  <c r="K281" i="54"/>
  <c r="J281" i="54"/>
  <c r="G281" i="54"/>
  <c r="K280" i="54"/>
  <c r="J280" i="54"/>
  <c r="G280" i="54"/>
  <c r="K279" i="54"/>
  <c r="J279" i="54"/>
  <c r="G279" i="54"/>
  <c r="K278" i="54"/>
  <c r="J278" i="54"/>
  <c r="G278" i="54"/>
  <c r="K277" i="54"/>
  <c r="J277" i="54"/>
  <c r="G277" i="54"/>
  <c r="K276" i="54"/>
  <c r="J276" i="54"/>
  <c r="G276" i="54"/>
  <c r="K275" i="54"/>
  <c r="J275" i="54"/>
  <c r="G275" i="54"/>
  <c r="K269" i="54"/>
  <c r="J269" i="54"/>
  <c r="G269" i="54"/>
  <c r="K268" i="54"/>
  <c r="J268" i="54"/>
  <c r="G268" i="54"/>
  <c r="K267" i="54"/>
  <c r="J267" i="54"/>
  <c r="G267" i="54"/>
  <c r="K266" i="54"/>
  <c r="J266" i="54"/>
  <c r="G266" i="54"/>
  <c r="K265" i="54"/>
  <c r="J265" i="54"/>
  <c r="G265" i="54"/>
  <c r="K264" i="54"/>
  <c r="J264" i="54"/>
  <c r="G264" i="54"/>
  <c r="K263" i="54"/>
  <c r="J263" i="54"/>
  <c r="G263" i="54"/>
  <c r="K262" i="54"/>
  <c r="J262" i="54"/>
  <c r="G262" i="54"/>
  <c r="K261" i="54"/>
  <c r="J261" i="54"/>
  <c r="G261" i="54"/>
  <c r="K260" i="54"/>
  <c r="J260" i="54"/>
  <c r="G260" i="54"/>
  <c r="K259" i="54"/>
  <c r="J259" i="54"/>
  <c r="G259" i="54"/>
  <c r="K258" i="54"/>
  <c r="J258" i="54"/>
  <c r="G258" i="54"/>
  <c r="K252" i="54"/>
  <c r="J252" i="54"/>
  <c r="G252" i="54"/>
  <c r="K251" i="54"/>
  <c r="J251" i="54"/>
  <c r="G251" i="54"/>
  <c r="K250" i="54"/>
  <c r="J250" i="54"/>
  <c r="G250" i="54"/>
  <c r="K249" i="54"/>
  <c r="J249" i="54"/>
  <c r="G249" i="54"/>
  <c r="K248" i="54"/>
  <c r="J248" i="54"/>
  <c r="G248" i="54"/>
  <c r="K247" i="54"/>
  <c r="J247" i="54"/>
  <c r="G247" i="54"/>
  <c r="K246" i="54"/>
  <c r="J246" i="54"/>
  <c r="G246" i="54"/>
  <c r="K245" i="54"/>
  <c r="J245" i="54"/>
  <c r="G245" i="54"/>
  <c r="K244" i="54"/>
  <c r="J244" i="54"/>
  <c r="G244" i="54"/>
  <c r="K243" i="54"/>
  <c r="J243" i="54"/>
  <c r="G243" i="54"/>
  <c r="K242" i="54"/>
  <c r="J242" i="54"/>
  <c r="G242" i="54"/>
  <c r="K241" i="54"/>
  <c r="J241" i="54"/>
  <c r="G241" i="54"/>
  <c r="K235" i="54"/>
  <c r="J235" i="54"/>
  <c r="G235" i="54"/>
  <c r="K234" i="54"/>
  <c r="J234" i="54"/>
  <c r="G234" i="54"/>
  <c r="K233" i="54"/>
  <c r="J233" i="54"/>
  <c r="G233" i="54"/>
  <c r="K232" i="54"/>
  <c r="J232" i="54"/>
  <c r="G232" i="54"/>
  <c r="K231" i="54"/>
  <c r="J231" i="54"/>
  <c r="G231" i="54"/>
  <c r="K230" i="54"/>
  <c r="J230" i="54"/>
  <c r="G230" i="54"/>
  <c r="K229" i="54"/>
  <c r="J229" i="54"/>
  <c r="G229" i="54"/>
  <c r="K228" i="54"/>
  <c r="J228" i="54"/>
  <c r="G228" i="54"/>
  <c r="K227" i="54"/>
  <c r="J227" i="54"/>
  <c r="G227" i="54"/>
  <c r="K226" i="54"/>
  <c r="J226" i="54"/>
  <c r="G226" i="54"/>
  <c r="K225" i="54"/>
  <c r="J225" i="54"/>
  <c r="G225" i="54"/>
  <c r="K224" i="54"/>
  <c r="J224" i="54"/>
  <c r="G224" i="54"/>
  <c r="K218" i="54"/>
  <c r="J218" i="54"/>
  <c r="G218" i="54"/>
  <c r="K217" i="54"/>
  <c r="J217" i="54"/>
  <c r="G217" i="54"/>
  <c r="K216" i="54"/>
  <c r="J216" i="54"/>
  <c r="G216" i="54"/>
  <c r="K215" i="54"/>
  <c r="J215" i="54"/>
  <c r="G215" i="54"/>
  <c r="K214" i="54"/>
  <c r="J214" i="54"/>
  <c r="G214" i="54"/>
  <c r="K213" i="54"/>
  <c r="J213" i="54"/>
  <c r="G213" i="54"/>
  <c r="K212" i="54"/>
  <c r="J212" i="54"/>
  <c r="G212" i="54"/>
  <c r="K211" i="54"/>
  <c r="J211" i="54"/>
  <c r="G211" i="54"/>
  <c r="K210" i="54"/>
  <c r="J210" i="54"/>
  <c r="G210" i="54"/>
  <c r="K209" i="54"/>
  <c r="J209" i="54"/>
  <c r="G209" i="54"/>
  <c r="K208" i="54"/>
  <c r="J208" i="54"/>
  <c r="G208" i="54"/>
  <c r="K207" i="54"/>
  <c r="J207" i="54"/>
  <c r="G207" i="54"/>
  <c r="K201" i="54"/>
  <c r="J201" i="54"/>
  <c r="G201" i="54"/>
  <c r="K200" i="54"/>
  <c r="J200" i="54"/>
  <c r="G200" i="54"/>
  <c r="K199" i="54"/>
  <c r="J199" i="54"/>
  <c r="G199" i="54"/>
  <c r="K198" i="54"/>
  <c r="J198" i="54"/>
  <c r="G198" i="54"/>
  <c r="K197" i="54"/>
  <c r="J197" i="54"/>
  <c r="G197" i="54"/>
  <c r="K196" i="54"/>
  <c r="J196" i="54"/>
  <c r="G196" i="54"/>
  <c r="K195" i="54"/>
  <c r="J195" i="54"/>
  <c r="G195" i="54"/>
  <c r="K194" i="54"/>
  <c r="J194" i="54"/>
  <c r="G194" i="54"/>
  <c r="K193" i="54"/>
  <c r="J193" i="54"/>
  <c r="G193" i="54"/>
  <c r="K192" i="54"/>
  <c r="J192" i="54"/>
  <c r="G192" i="54"/>
  <c r="K191" i="54"/>
  <c r="J191" i="54"/>
  <c r="G191" i="54"/>
  <c r="K190" i="54"/>
  <c r="J190" i="54"/>
  <c r="G190" i="54"/>
  <c r="K184" i="54"/>
  <c r="J184" i="54"/>
  <c r="G184" i="54"/>
  <c r="K183" i="54"/>
  <c r="J183" i="54"/>
  <c r="G183" i="54"/>
  <c r="K182" i="54"/>
  <c r="J182" i="54"/>
  <c r="G182" i="54"/>
  <c r="K181" i="54"/>
  <c r="J181" i="54"/>
  <c r="G181" i="54"/>
  <c r="K180" i="54"/>
  <c r="J180" i="54"/>
  <c r="G180" i="54"/>
  <c r="K179" i="54"/>
  <c r="J179" i="54"/>
  <c r="G179" i="54"/>
  <c r="K178" i="54"/>
  <c r="J178" i="54"/>
  <c r="G178" i="54"/>
  <c r="K177" i="54"/>
  <c r="J177" i="54"/>
  <c r="G177" i="54"/>
  <c r="K176" i="54"/>
  <c r="J176" i="54"/>
  <c r="G176" i="54"/>
  <c r="K175" i="54"/>
  <c r="J175" i="54"/>
  <c r="G175" i="54"/>
  <c r="K174" i="54"/>
  <c r="J174" i="54"/>
  <c r="G174" i="54"/>
  <c r="K173" i="54"/>
  <c r="J173" i="54"/>
  <c r="G173" i="54"/>
  <c r="K167" i="54"/>
  <c r="J167" i="54"/>
  <c r="G167" i="54"/>
  <c r="K166" i="54"/>
  <c r="J166" i="54"/>
  <c r="G166" i="54"/>
  <c r="K165" i="54"/>
  <c r="J165" i="54"/>
  <c r="G165" i="54"/>
  <c r="K164" i="54"/>
  <c r="J164" i="54"/>
  <c r="G164" i="54"/>
  <c r="K163" i="54"/>
  <c r="J163" i="54"/>
  <c r="G163" i="54"/>
  <c r="K162" i="54"/>
  <c r="J162" i="54"/>
  <c r="G162" i="54"/>
  <c r="K161" i="54"/>
  <c r="J161" i="54"/>
  <c r="G161" i="54"/>
  <c r="K160" i="54"/>
  <c r="J160" i="54"/>
  <c r="G160" i="54"/>
  <c r="K159" i="54"/>
  <c r="J159" i="54"/>
  <c r="G159" i="54"/>
  <c r="K158" i="54"/>
  <c r="J158" i="54"/>
  <c r="G158" i="54"/>
  <c r="K157" i="54"/>
  <c r="J157" i="54"/>
  <c r="G157" i="54"/>
  <c r="K156" i="54"/>
  <c r="J156" i="54"/>
  <c r="G156" i="54"/>
  <c r="H65" i="55" l="1"/>
  <c r="H66" i="55" s="1"/>
  <c r="K150" i="54"/>
  <c r="J150" i="54"/>
  <c r="G150" i="54"/>
  <c r="K149" i="54"/>
  <c r="J149" i="54"/>
  <c r="G149" i="54"/>
  <c r="K148" i="54"/>
  <c r="J148" i="54"/>
  <c r="G148" i="54"/>
  <c r="K147" i="54"/>
  <c r="J147" i="54"/>
  <c r="G147" i="54"/>
  <c r="K146" i="54"/>
  <c r="J146" i="54"/>
  <c r="G146" i="54"/>
  <c r="K145" i="54"/>
  <c r="J145" i="54"/>
  <c r="G145" i="54"/>
  <c r="K144" i="54"/>
  <c r="J144" i="54"/>
  <c r="G144" i="54"/>
  <c r="K143" i="54"/>
  <c r="J143" i="54"/>
  <c r="G143" i="54"/>
  <c r="K142" i="54"/>
  <c r="J142" i="54"/>
  <c r="G142" i="54"/>
  <c r="K141" i="54"/>
  <c r="J141" i="54"/>
  <c r="G141" i="54"/>
  <c r="K140" i="54"/>
  <c r="J140" i="54"/>
  <c r="G140" i="54"/>
  <c r="K139" i="54"/>
  <c r="J139" i="54"/>
  <c r="G139" i="54"/>
  <c r="K133" i="54"/>
  <c r="J133" i="54"/>
  <c r="G133" i="54"/>
  <c r="K132" i="54"/>
  <c r="J132" i="54"/>
  <c r="G132" i="54"/>
  <c r="K131" i="54"/>
  <c r="J131" i="54"/>
  <c r="G131" i="54"/>
  <c r="K130" i="54"/>
  <c r="J130" i="54"/>
  <c r="G130" i="54"/>
  <c r="K129" i="54"/>
  <c r="J129" i="54"/>
  <c r="G129" i="54"/>
  <c r="K128" i="54"/>
  <c r="J128" i="54"/>
  <c r="G128" i="54"/>
  <c r="K127" i="54"/>
  <c r="J127" i="54"/>
  <c r="G127" i="54"/>
  <c r="K126" i="54"/>
  <c r="J126" i="54"/>
  <c r="G126" i="54"/>
  <c r="K125" i="54"/>
  <c r="J125" i="54"/>
  <c r="G125" i="54"/>
  <c r="K124" i="54"/>
  <c r="J124" i="54"/>
  <c r="G124" i="54"/>
  <c r="K123" i="54"/>
  <c r="J123" i="54"/>
  <c r="G123" i="54"/>
  <c r="K122" i="54"/>
  <c r="J122" i="54"/>
  <c r="G122" i="54"/>
  <c r="K116" i="54"/>
  <c r="J116" i="54"/>
  <c r="G116" i="54"/>
  <c r="K115" i="54"/>
  <c r="J115" i="54"/>
  <c r="G115" i="54"/>
  <c r="K114" i="54"/>
  <c r="J114" i="54"/>
  <c r="G114" i="54"/>
  <c r="K113" i="54"/>
  <c r="J113" i="54"/>
  <c r="G113" i="54"/>
  <c r="K112" i="54"/>
  <c r="J112" i="54"/>
  <c r="G112" i="54"/>
  <c r="K111" i="54"/>
  <c r="J111" i="54"/>
  <c r="G111" i="54"/>
  <c r="K110" i="54"/>
  <c r="J110" i="54"/>
  <c r="G110" i="54"/>
  <c r="K109" i="54"/>
  <c r="J109" i="54"/>
  <c r="G109" i="54"/>
  <c r="K108" i="54"/>
  <c r="J108" i="54"/>
  <c r="G108" i="54"/>
  <c r="K107" i="54"/>
  <c r="J107" i="54"/>
  <c r="G107" i="54"/>
  <c r="K106" i="54"/>
  <c r="J106" i="54"/>
  <c r="G106" i="54"/>
  <c r="K105" i="54"/>
  <c r="J105" i="54"/>
  <c r="G105" i="54"/>
  <c r="K99" i="54"/>
  <c r="J99" i="54"/>
  <c r="G99" i="54"/>
  <c r="K98" i="54"/>
  <c r="J98" i="54"/>
  <c r="G98" i="54"/>
  <c r="K97" i="54"/>
  <c r="J97" i="54"/>
  <c r="G97" i="54"/>
  <c r="K96" i="54"/>
  <c r="J96" i="54"/>
  <c r="G96" i="54"/>
  <c r="K95" i="54"/>
  <c r="J95" i="54"/>
  <c r="G95" i="54"/>
  <c r="K94" i="54"/>
  <c r="J94" i="54"/>
  <c r="G94" i="54"/>
  <c r="K93" i="54"/>
  <c r="J93" i="54"/>
  <c r="G93" i="54"/>
  <c r="K92" i="54"/>
  <c r="J92" i="54"/>
  <c r="G92" i="54"/>
  <c r="K91" i="54"/>
  <c r="J91" i="54"/>
  <c r="G91" i="54"/>
  <c r="K90" i="54"/>
  <c r="J90" i="54"/>
  <c r="G90" i="54"/>
  <c r="K89" i="54"/>
  <c r="J89" i="54"/>
  <c r="G89" i="54"/>
  <c r="K88" i="54"/>
  <c r="J88" i="54"/>
  <c r="G88" i="54"/>
  <c r="K82" i="54"/>
  <c r="J82" i="54"/>
  <c r="G82" i="54"/>
  <c r="K81" i="54"/>
  <c r="J81" i="54"/>
  <c r="G81" i="54"/>
  <c r="K80" i="54"/>
  <c r="J80" i="54"/>
  <c r="G80" i="54"/>
  <c r="K79" i="54"/>
  <c r="J79" i="54"/>
  <c r="G79" i="54"/>
  <c r="K78" i="54"/>
  <c r="J78" i="54"/>
  <c r="G78" i="54"/>
  <c r="K77" i="54"/>
  <c r="J77" i="54"/>
  <c r="G77" i="54"/>
  <c r="K76" i="54"/>
  <c r="J76" i="54"/>
  <c r="G76" i="54"/>
  <c r="K75" i="54"/>
  <c r="J75" i="54"/>
  <c r="G75" i="54"/>
  <c r="K74" i="54"/>
  <c r="J74" i="54"/>
  <c r="G74" i="54"/>
  <c r="K73" i="54"/>
  <c r="J73" i="54"/>
  <c r="G73" i="54"/>
  <c r="K72" i="54"/>
  <c r="J72" i="54"/>
  <c r="G72" i="54"/>
  <c r="K71" i="54"/>
  <c r="J71" i="54"/>
  <c r="G71" i="54"/>
  <c r="K65" i="54"/>
  <c r="J65" i="54"/>
  <c r="G65" i="54"/>
  <c r="K64" i="54"/>
  <c r="J64" i="54"/>
  <c r="G64" i="54"/>
  <c r="K63" i="54"/>
  <c r="J63" i="54"/>
  <c r="G63" i="54"/>
  <c r="K62" i="54"/>
  <c r="J62" i="54"/>
  <c r="G62" i="54"/>
  <c r="K61" i="54"/>
  <c r="J61" i="54"/>
  <c r="G61" i="54"/>
  <c r="K60" i="54"/>
  <c r="J60" i="54"/>
  <c r="G60" i="54"/>
  <c r="K59" i="54"/>
  <c r="J59" i="54"/>
  <c r="G59" i="54"/>
  <c r="K58" i="54"/>
  <c r="J58" i="54"/>
  <c r="G58" i="54"/>
  <c r="K57" i="54"/>
  <c r="J57" i="54"/>
  <c r="G57" i="54"/>
  <c r="K56" i="54"/>
  <c r="J56" i="54"/>
  <c r="G56" i="54"/>
  <c r="J55" i="54"/>
  <c r="G55" i="54"/>
  <c r="K55" i="54" s="1"/>
  <c r="K54" i="54"/>
  <c r="J54" i="54"/>
  <c r="G54" i="54"/>
  <c r="K48" i="54"/>
  <c r="J48" i="54"/>
  <c r="G48" i="54"/>
  <c r="J47" i="54"/>
  <c r="K47" i="54" s="1"/>
  <c r="G47" i="54"/>
  <c r="J46" i="54"/>
  <c r="G46" i="54"/>
  <c r="K46" i="54" s="1"/>
  <c r="K45" i="54"/>
  <c r="J45" i="54"/>
  <c r="G45" i="54"/>
  <c r="J44" i="54"/>
  <c r="K44" i="54" s="1"/>
  <c r="G44" i="54"/>
  <c r="J43" i="54"/>
  <c r="G43" i="54"/>
  <c r="K43" i="54" s="1"/>
  <c r="J42" i="54"/>
  <c r="G42" i="54"/>
  <c r="J41" i="54"/>
  <c r="K41" i="54" s="1"/>
  <c r="G41" i="54"/>
  <c r="J40" i="54"/>
  <c r="G40" i="54"/>
  <c r="K40" i="54" s="1"/>
  <c r="J39" i="54"/>
  <c r="G39" i="54"/>
  <c r="J38" i="54"/>
  <c r="K38" i="54" s="1"/>
  <c r="G38" i="54"/>
  <c r="K42" i="54" l="1"/>
  <c r="K39" i="54"/>
  <c r="D16" i="52"/>
  <c r="D17" i="52"/>
  <c r="D18" i="52"/>
  <c r="D19" i="52"/>
  <c r="D20" i="52"/>
  <c r="D21" i="52"/>
  <c r="D22" i="52"/>
  <c r="D23" i="52"/>
  <c r="D24" i="52"/>
  <c r="D25" i="52"/>
  <c r="D26" i="52"/>
  <c r="D27" i="52"/>
  <c r="D28" i="52"/>
  <c r="D29" i="52"/>
  <c r="D30" i="52"/>
  <c r="D31" i="52"/>
  <c r="D32" i="52"/>
  <c r="D33" i="52"/>
  <c r="D34" i="52"/>
  <c r="D35" i="52"/>
  <c r="D36" i="52"/>
  <c r="D37" i="52"/>
  <c r="D38" i="52"/>
  <c r="D39" i="52"/>
  <c r="D40" i="52"/>
  <c r="D41" i="52"/>
  <c r="D42" i="52"/>
  <c r="D43" i="52"/>
  <c r="D44" i="52"/>
  <c r="D45" i="52"/>
  <c r="D46" i="52"/>
  <c r="D47" i="52"/>
  <c r="D48" i="52"/>
  <c r="D14" i="52"/>
  <c r="D54" i="52" s="1"/>
  <c r="D15" i="52"/>
  <c r="D39" i="38" l="1"/>
  <c r="E39" i="38" s="1"/>
  <c r="C6" i="53" l="1"/>
  <c r="C5" i="52"/>
  <c r="C19" i="53" l="1"/>
  <c r="C20" i="53"/>
  <c r="C21" i="53"/>
  <c r="C22" i="53"/>
  <c r="C23" i="53"/>
  <c r="C24" i="53"/>
  <c r="C25" i="53"/>
  <c r="C26" i="53"/>
  <c r="C27" i="53"/>
  <c r="C28" i="53"/>
  <c r="C29" i="53"/>
  <c r="C30" i="53"/>
  <c r="C31" i="53"/>
  <c r="C32" i="53"/>
  <c r="C33" i="53"/>
  <c r="C34" i="53"/>
  <c r="C35" i="53"/>
  <c r="C18" i="53"/>
  <c r="Q16" i="52"/>
  <c r="Q17" i="52"/>
  <c r="Q18" i="52"/>
  <c r="Q19" i="52"/>
  <c r="Q20" i="52"/>
  <c r="Q21" i="52"/>
  <c r="Q22" i="52"/>
  <c r="Q23" i="52"/>
  <c r="Q24" i="52"/>
  <c r="Q25" i="52"/>
  <c r="Q26" i="52"/>
  <c r="Q27" i="52"/>
  <c r="Q28" i="52"/>
  <c r="Q29" i="52"/>
  <c r="Q30" i="52"/>
  <c r="Q31" i="52"/>
  <c r="Q32" i="52"/>
  <c r="Q33" i="52"/>
  <c r="Q34" i="52"/>
  <c r="Q35" i="52"/>
  <c r="Q36" i="52"/>
  <c r="Q37" i="52"/>
  <c r="Q38" i="52"/>
  <c r="Q39" i="52"/>
  <c r="Q40" i="52"/>
  <c r="Q41" i="52"/>
  <c r="Q42" i="52"/>
  <c r="Q43" i="52"/>
  <c r="Q44" i="52"/>
  <c r="Q45" i="52"/>
  <c r="Q46" i="52"/>
  <c r="Q47" i="52"/>
  <c r="Q48" i="52"/>
  <c r="B15" i="52"/>
  <c r="C15" i="52"/>
  <c r="B16" i="52"/>
  <c r="C16" i="52"/>
  <c r="B17" i="52"/>
  <c r="C17" i="52"/>
  <c r="B18" i="52"/>
  <c r="C18" i="52"/>
  <c r="B19" i="52"/>
  <c r="C19" i="52"/>
  <c r="B20" i="52"/>
  <c r="C20" i="52"/>
  <c r="B21" i="52"/>
  <c r="C21" i="52"/>
  <c r="B22" i="52"/>
  <c r="C22" i="52"/>
  <c r="B23" i="52"/>
  <c r="C23" i="52"/>
  <c r="B24" i="52"/>
  <c r="C24" i="52"/>
  <c r="B25" i="52"/>
  <c r="C25" i="52"/>
  <c r="B26" i="52"/>
  <c r="C26" i="52"/>
  <c r="B27" i="52"/>
  <c r="C27" i="52"/>
  <c r="B28" i="52"/>
  <c r="C28" i="52"/>
  <c r="B29" i="52"/>
  <c r="C29" i="52"/>
  <c r="B30" i="52"/>
  <c r="C30" i="52"/>
  <c r="B31" i="52"/>
  <c r="C31" i="52"/>
  <c r="B32" i="52"/>
  <c r="C32" i="52"/>
  <c r="B33" i="52"/>
  <c r="C33" i="52"/>
  <c r="B34" i="52"/>
  <c r="C34" i="52"/>
  <c r="B35" i="52"/>
  <c r="C35" i="52"/>
  <c r="B36" i="52"/>
  <c r="C36" i="52"/>
  <c r="B37" i="52"/>
  <c r="C37" i="52"/>
  <c r="B38" i="52"/>
  <c r="C38" i="52"/>
  <c r="B39" i="52"/>
  <c r="C39" i="52"/>
  <c r="B40" i="52"/>
  <c r="C40" i="52"/>
  <c r="B41" i="52"/>
  <c r="C41" i="52"/>
  <c r="B42" i="52"/>
  <c r="C42" i="52"/>
  <c r="B43" i="52"/>
  <c r="C43" i="52"/>
  <c r="B44" i="52"/>
  <c r="C44" i="52"/>
  <c r="B45" i="52"/>
  <c r="C45" i="52"/>
  <c r="B46" i="52"/>
  <c r="C46" i="52"/>
  <c r="B47" i="52"/>
  <c r="C47" i="52"/>
  <c r="B48" i="52"/>
  <c r="C48" i="52"/>
  <c r="B14" i="52"/>
  <c r="C14" i="52"/>
  <c r="A15" i="52"/>
  <c r="A16" i="52"/>
  <c r="A17" i="52"/>
  <c r="A18" i="52"/>
  <c r="A19" i="52"/>
  <c r="A20" i="52"/>
  <c r="A21" i="52"/>
  <c r="A22" i="52"/>
  <c r="A23" i="52"/>
  <c r="A24" i="52"/>
  <c r="A25" i="52"/>
  <c r="A26" i="52"/>
  <c r="A27" i="52"/>
  <c r="A28" i="52"/>
  <c r="A29" i="52"/>
  <c r="A30" i="52"/>
  <c r="A31" i="52"/>
  <c r="A32" i="52"/>
  <c r="A33" i="52"/>
  <c r="A34" i="52"/>
  <c r="A35" i="52"/>
  <c r="A36" i="52"/>
  <c r="A37" i="52"/>
  <c r="A38" i="52"/>
  <c r="A39" i="52"/>
  <c r="A40" i="52"/>
  <c r="A41" i="52"/>
  <c r="A42" i="52"/>
  <c r="A43" i="52"/>
  <c r="A44" i="52"/>
  <c r="A45" i="52"/>
  <c r="A46" i="52"/>
  <c r="A47" i="52"/>
  <c r="A48" i="52"/>
  <c r="A14" i="52"/>
  <c r="T14" i="52" s="1"/>
  <c r="A54" i="52" s="1"/>
  <c r="D62" i="38" l="1"/>
  <c r="E62" i="38" s="1"/>
  <c r="F31" i="38"/>
  <c r="F32" i="38"/>
  <c r="F33" i="38"/>
  <c r="F34" i="38"/>
  <c r="F34" i="54" s="1"/>
  <c r="F35" i="38"/>
  <c r="F36" i="38"/>
  <c r="F37" i="38"/>
  <c r="F38" i="38"/>
  <c r="F39" i="38"/>
  <c r="F40" i="38"/>
  <c r="F41" i="38"/>
  <c r="F42" i="38"/>
  <c r="F43" i="38"/>
  <c r="F44" i="38"/>
  <c r="F45" i="38"/>
  <c r="F46" i="38"/>
  <c r="F47" i="38"/>
  <c r="F48" i="38"/>
  <c r="F49" i="38"/>
  <c r="F50" i="38"/>
  <c r="F51" i="38"/>
  <c r="F51" i="54" s="1"/>
  <c r="F52" i="38"/>
  <c r="F53" i="38"/>
  <c r="F54" i="38"/>
  <c r="F55" i="38"/>
  <c r="F56" i="38"/>
  <c r="F57" i="38"/>
  <c r="F58" i="38"/>
  <c r="F59" i="38"/>
  <c r="F60" i="38"/>
  <c r="F61" i="38"/>
  <c r="F62" i="38"/>
  <c r="F63" i="38"/>
  <c r="F64" i="38"/>
  <c r="D31" i="38"/>
  <c r="D32" i="38"/>
  <c r="D33" i="38"/>
  <c r="D34" i="38"/>
  <c r="D35" i="38"/>
  <c r="D36" i="38"/>
  <c r="E36" i="38" s="1"/>
  <c r="D37" i="38"/>
  <c r="E37" i="38" s="1"/>
  <c r="D38" i="38"/>
  <c r="E38" i="38" s="1"/>
  <c r="D40" i="38"/>
  <c r="E40" i="38" s="1"/>
  <c r="D41" i="38"/>
  <c r="E41" i="38" s="1"/>
  <c r="D42" i="38"/>
  <c r="E42" i="38" s="1"/>
  <c r="D43" i="38"/>
  <c r="E43" i="38" s="1"/>
  <c r="D44" i="38"/>
  <c r="E44" i="38" s="1"/>
  <c r="D45" i="38"/>
  <c r="E45" i="38" s="1"/>
  <c r="D46" i="38"/>
  <c r="E46" i="38" s="1"/>
  <c r="D47" i="38"/>
  <c r="E47" i="38" s="1"/>
  <c r="D48" i="38"/>
  <c r="E48" i="38" s="1"/>
  <c r="D49" i="38"/>
  <c r="E49" i="38" s="1"/>
  <c r="D50" i="38"/>
  <c r="E50" i="38" s="1"/>
  <c r="D51" i="38"/>
  <c r="E51" i="38" s="1"/>
  <c r="D52" i="38"/>
  <c r="E52" i="38" s="1"/>
  <c r="D53" i="38"/>
  <c r="E53" i="38" s="1"/>
  <c r="D54" i="38"/>
  <c r="E54" i="38" s="1"/>
  <c r="D55" i="38"/>
  <c r="E55" i="38" s="1"/>
  <c r="D56" i="38"/>
  <c r="E56" i="38" s="1"/>
  <c r="D57" i="38"/>
  <c r="E57" i="38" s="1"/>
  <c r="D58" i="38"/>
  <c r="E58" i="38" s="1"/>
  <c r="D59" i="38"/>
  <c r="E59" i="38" s="1"/>
  <c r="D60" i="38"/>
  <c r="E60" i="38" s="1"/>
  <c r="D61" i="38"/>
  <c r="E61" i="38" s="1"/>
  <c r="D63" i="38"/>
  <c r="E63" i="38" s="1"/>
  <c r="D64" i="38"/>
  <c r="E64" i="38" s="1"/>
  <c r="E35" i="38" l="1"/>
  <c r="G35" i="38"/>
  <c r="E34" i="38"/>
  <c r="G34" i="38"/>
  <c r="E33" i="38"/>
  <c r="G33" i="38"/>
  <c r="E32" i="38"/>
  <c r="G32" i="38"/>
  <c r="E31" i="38"/>
  <c r="G31" i="38"/>
  <c r="D30" i="38"/>
  <c r="G30" i="38" s="1"/>
  <c r="G70" i="38" s="1"/>
  <c r="F30" i="38"/>
  <c r="F70" i="38" s="1"/>
  <c r="H70" i="38" l="1"/>
  <c r="I70" i="38"/>
  <c r="J70" i="38" s="1"/>
  <c r="E30" i="38"/>
  <c r="E70" i="38" s="1"/>
  <c r="D70" i="38"/>
  <c r="K70" i="38" l="1"/>
  <c r="M30" i="38"/>
  <c r="M64" i="38"/>
  <c r="M63" i="38"/>
  <c r="M62" i="38"/>
  <c r="M61" i="38"/>
  <c r="M60" i="38"/>
  <c r="M59" i="38"/>
  <c r="M58" i="38"/>
  <c r="M57" i="38"/>
  <c r="M56" i="38"/>
  <c r="M55" i="38"/>
  <c r="M54" i="38"/>
  <c r="M53" i="38"/>
  <c r="M52" i="38"/>
  <c r="M50" i="38"/>
  <c r="M49" i="38"/>
  <c r="M48" i="38"/>
  <c r="M47" i="38"/>
  <c r="M46" i="38"/>
  <c r="M45" i="38"/>
  <c r="M44" i="38"/>
  <c r="M43" i="38"/>
  <c r="M42" i="38"/>
  <c r="M41" i="38"/>
  <c r="M40" i="38"/>
  <c r="M39" i="38"/>
  <c r="M38" i="38"/>
  <c r="M37" i="38"/>
  <c r="M36" i="38"/>
  <c r="M35" i="38"/>
  <c r="M33" i="38"/>
  <c r="M32" i="38"/>
  <c r="M31" i="38"/>
  <c r="C9" i="38"/>
  <c r="M51" i="38" l="1"/>
  <c r="E51" i="54"/>
  <c r="M34" i="38"/>
  <c r="E34" i="54"/>
  <c r="C10" i="38"/>
  <c r="C11" i="38" l="1"/>
  <c r="H8" i="38"/>
  <c r="H10" i="38" s="1"/>
  <c r="C28" i="16" s="1"/>
  <c r="C29" i="39" l="1"/>
</calcChain>
</file>

<file path=xl/comments1.xml><?xml version="1.0" encoding="utf-8"?>
<comments xmlns="http://schemas.openxmlformats.org/spreadsheetml/2006/main">
  <authors>
    <author>User</author>
  </authors>
  <commentList>
    <comment ref="C33" authorId="0" shapeId="0">
      <text>
        <r>
          <rPr>
            <b/>
            <sz val="9"/>
            <color indexed="81"/>
            <rFont val="MS P ゴシック"/>
            <family val="3"/>
            <charset val="128"/>
          </rPr>
          <t>User:</t>
        </r>
        <r>
          <rPr>
            <sz val="9"/>
            <color indexed="81"/>
            <rFont val="MS P ゴシック"/>
            <family val="3"/>
            <charset val="128"/>
          </rPr>
          <t xml:space="preserve">
</t>
        </r>
        <r>
          <rPr>
            <sz val="12"/>
            <color indexed="81"/>
            <rFont val="MS P ゴシック"/>
            <family val="3"/>
            <charset val="128"/>
          </rPr>
          <t>別記様式・補助資料と共に、以下の書類をご提出ください。
１．処遇改善を行う額内容等を定める書類
（例　給与規程または給料表等）
２．処遇改善に伴う法定福利費の事業主負担額の増額分を証する書類
　【２の具体例】（協会けんぽ加入の場合）
　　健康保険・介護保険・厚生年金⇒協会けんぽの保険料額表　（各料率の記載有りのもの）
　　労働保険・雇用保険料⇒労働保険申告書
　　※加入組合や保険等の内容により異なる場合　　がありますので、適宜、御相談ください</t>
        </r>
      </text>
    </comment>
  </commentList>
</comments>
</file>

<file path=xl/comments2.xml><?xml version="1.0" encoding="utf-8"?>
<comments xmlns="http://schemas.openxmlformats.org/spreadsheetml/2006/main">
  <authors>
    <author>User</author>
  </authors>
  <commentList>
    <comment ref="A3" authorId="0" shapeId="0">
      <text>
        <r>
          <rPr>
            <b/>
            <sz val="14"/>
            <color indexed="10"/>
            <rFont val="ＭＳ Ｐゴシック"/>
            <family val="3"/>
            <charset val="128"/>
          </rPr>
          <t>黄色のセルのみ
入力してください。</t>
        </r>
      </text>
    </comment>
    <comment ref="M29" authorId="0" shapeId="0">
      <text>
        <r>
          <rPr>
            <sz val="9"/>
            <color indexed="81"/>
            <rFont val="ＭＳ Ｐゴシック"/>
            <family val="3"/>
            <charset val="128"/>
          </rPr>
          <t xml:space="preserve">処遇改善額（Ｆ）が補助基準額（Ｅ）を超えた場合×が表示される。
</t>
        </r>
      </text>
    </comment>
  </commentList>
</comments>
</file>

<file path=xl/comments3.xml><?xml version="1.0" encoding="utf-8"?>
<comments xmlns="http://schemas.openxmlformats.org/spreadsheetml/2006/main">
  <authors>
    <author>User</author>
  </authors>
  <commentList>
    <comment ref="C32" authorId="0" shapeId="0">
      <text>
        <r>
          <rPr>
            <b/>
            <sz val="9"/>
            <color indexed="81"/>
            <rFont val="ＭＳ Ｐゴシック"/>
            <family val="3"/>
            <charset val="128"/>
          </rPr>
          <t>User:</t>
        </r>
        <r>
          <rPr>
            <sz val="9"/>
            <color indexed="81"/>
            <rFont val="ＭＳ Ｐゴシック"/>
            <family val="3"/>
            <charset val="128"/>
          </rPr>
          <t xml:space="preserve">
</t>
        </r>
        <r>
          <rPr>
            <sz val="12"/>
            <color indexed="81"/>
            <rFont val="ＭＳ Ｐゴシック"/>
            <family val="3"/>
            <charset val="128"/>
          </rPr>
          <t>別記様式・補助資料と共に、以下の書類をご提出ください。
１．法人又は個人事業主の役員名簿</t>
        </r>
      </text>
    </comment>
  </commentList>
</comments>
</file>

<file path=xl/comments4.xml><?xml version="1.0" encoding="utf-8"?>
<comments xmlns="http://schemas.openxmlformats.org/spreadsheetml/2006/main">
  <authors>
    <author>User</author>
  </authors>
  <commentList>
    <comment ref="A3" authorId="0" shapeId="0">
      <text>
        <r>
          <rPr>
            <b/>
            <sz val="14"/>
            <color indexed="10"/>
            <rFont val="ＭＳ Ｐゴシック"/>
            <family val="3"/>
            <charset val="128"/>
          </rPr>
          <t>黄色のセルのみ
入力してください。</t>
        </r>
      </text>
    </comment>
    <comment ref="E11" authorId="0" shapeId="0">
      <text>
        <r>
          <rPr>
            <b/>
            <sz val="11"/>
            <color indexed="81"/>
            <rFont val="ＭＳ Ｐゴシック"/>
            <family val="3"/>
            <charset val="128"/>
          </rPr>
          <t>「補助資料④　出勤日数等確認表」を作成し、補助基準額が0円の月は給付対象外のため空欄にしてください。
仮に、補助基準額が1円以上の月でも、職員に対して処遇改善額を給付していないのであれば、0円を入力してください。</t>
        </r>
      </text>
    </comment>
  </commentList>
</comments>
</file>

<file path=xl/comments5.xml><?xml version="1.0" encoding="utf-8"?>
<comments xmlns="http://schemas.openxmlformats.org/spreadsheetml/2006/main">
  <authors>
    <author>User</author>
  </authors>
  <commentList>
    <comment ref="B12" authorId="0" shapeId="0">
      <text>
        <r>
          <rPr>
            <b/>
            <sz val="9"/>
            <color indexed="81"/>
            <rFont val="MS P ゴシック"/>
            <family val="3"/>
            <charset val="128"/>
          </rPr>
          <t>各法人における各法定福利費の負担割合を入力してください。
Ａ（１行目）：事業主・職員の負担率を合算した率を御記入ください。
Ｂ（２行目）：Ａに対する事業主の負担割合を御記入ください。（職員と折半なら50％）
入力していただきますと一番下の段に１人当たりの法定福利費の増額分（事業主負担部分）が反映されます。</t>
        </r>
        <r>
          <rPr>
            <sz val="9"/>
            <color indexed="81"/>
            <rFont val="MS P ゴシック"/>
            <family val="3"/>
            <charset val="128"/>
          </rPr>
          <t xml:space="preserve">
</t>
        </r>
      </text>
    </comment>
    <comment ref="C20" authorId="0" shapeId="0">
      <text>
        <r>
          <rPr>
            <b/>
            <sz val="9"/>
            <color indexed="81"/>
            <rFont val="MS P ゴシック"/>
            <family val="3"/>
            <charset val="128"/>
          </rPr>
          <t>対象職員が加入している項目について○を入力し、加入していない項目については×を記入してください。</t>
        </r>
      </text>
    </comment>
    <comment ref="H20" authorId="0" shapeId="0">
      <text>
        <r>
          <rPr>
            <b/>
            <sz val="9"/>
            <color indexed="81"/>
            <rFont val="MS P ゴシック"/>
            <family val="3"/>
            <charset val="128"/>
          </rPr>
          <t>左欄を入力していただくと、職員一人あたりの法定福利費の増加額が反映されます。（月額）</t>
        </r>
      </text>
    </comment>
  </commentList>
</comments>
</file>

<file path=xl/comments6.xml><?xml version="1.0" encoding="utf-8"?>
<comments xmlns="http://schemas.openxmlformats.org/spreadsheetml/2006/main">
  <authors>
    <author>User</author>
  </authors>
  <commentList>
    <comment ref="D10" authorId="0" shapeId="0">
      <text>
        <r>
          <rPr>
            <b/>
            <sz val="9"/>
            <color indexed="81"/>
            <rFont val="ＭＳ Ｐゴシック"/>
            <family val="3"/>
            <charset val="128"/>
          </rPr>
          <t>User:</t>
        </r>
        <r>
          <rPr>
            <sz val="9"/>
            <color indexed="81"/>
            <rFont val="ＭＳ Ｐゴシック"/>
            <family val="3"/>
            <charset val="128"/>
          </rPr>
          <t xml:space="preserve">
</t>
        </r>
        <r>
          <rPr>
            <b/>
            <sz val="9"/>
            <color indexed="81"/>
            <rFont val="ＭＳ Ｐゴシック"/>
            <family val="3"/>
            <charset val="128"/>
          </rPr>
          <t>「処遇改善手当」の部分は、
各施設の手当の名称を
記入していただいても
差支えありません。</t>
        </r>
      </text>
    </comment>
    <comment ref="E10" authorId="0" shapeId="0">
      <text>
        <r>
          <rPr>
            <b/>
            <sz val="9"/>
            <color indexed="81"/>
            <rFont val="MS P ゴシック"/>
            <family val="3"/>
            <charset val="128"/>
          </rPr>
          <t>「処遇改善手当」の部は、各施設の手当の名称を記入していただいても差支えありません。</t>
        </r>
      </text>
    </comment>
    <comment ref="C12" authorId="0" shapeId="0">
      <text>
        <r>
          <rPr>
            <b/>
            <sz val="9"/>
            <color indexed="81"/>
            <rFont val="ＭＳ Ｐゴシック"/>
            <family val="3"/>
            <charset val="128"/>
          </rPr>
          <t>月により、
処遇改善額が異なる場合は、
備考欄に
補足をしてください。
例：（●月から●月については、
●●●●円）など。</t>
        </r>
      </text>
    </comment>
    <comment ref="E16" authorId="0" shapeId="0">
      <text>
        <r>
          <rPr>
            <b/>
            <sz val="9"/>
            <color indexed="81"/>
            <rFont val="ＭＳ Ｐゴシック"/>
            <family val="3"/>
            <charset val="128"/>
          </rPr>
          <t xml:space="preserve">年度途中の退職等で、
押印が受けられない場合は、
①備考欄に「●年●月退職」等の記載をし、
</t>
        </r>
        <r>
          <rPr>
            <b/>
            <u val="double"/>
            <sz val="10"/>
            <color indexed="81"/>
            <rFont val="ＭＳ Ｐゴシック"/>
            <family val="3"/>
            <charset val="128"/>
          </rPr>
          <t>②当該職員の支給月分の給与支払明細書等を添付してください。</t>
        </r>
      </text>
    </comment>
  </commentList>
</comments>
</file>

<file path=xl/comments7.xml><?xml version="1.0" encoding="utf-8"?>
<comments xmlns="http://schemas.openxmlformats.org/spreadsheetml/2006/main">
  <authors>
    <author>User</author>
  </authors>
  <commentList>
    <comment ref="C20" authorId="0" shapeId="0">
      <text>
        <r>
          <rPr>
            <b/>
            <sz val="9"/>
            <color indexed="81"/>
            <rFont val="ＭＳ Ｐゴシック"/>
            <family val="3"/>
            <charset val="128"/>
          </rPr>
          <t>７時間３０分の場合は、
「7.50」と記載してください。</t>
        </r>
      </text>
    </comment>
    <comment ref="D28" authorId="0" shapeId="0">
      <text>
        <r>
          <rPr>
            <b/>
            <sz val="9"/>
            <color indexed="81"/>
            <rFont val="MS P ゴシック"/>
            <family val="3"/>
            <charset val="128"/>
          </rPr>
          <t>月途中の採用・退職等の有無に該当がある月で、勤務日数が20日越えまたは勤務時間120時間超えている場合は無を選択する。</t>
        </r>
      </text>
    </comment>
    <comment ref="E28" authorId="0" shapeId="0">
      <text>
        <r>
          <rPr>
            <b/>
            <sz val="9"/>
            <color indexed="81"/>
            <rFont val="ＭＳ Ｐゴシック"/>
            <family val="3"/>
            <charset val="128"/>
          </rPr>
          <t>１０日間は②のとおり勤務した上で、
１１日目に、１時間の休暇を取得した場合、
「=10+(6.5/7.5)」として、分数で入力をしてください。</t>
        </r>
        <r>
          <rPr>
            <sz val="9"/>
            <color indexed="81"/>
            <rFont val="ＭＳ Ｐゴシック"/>
            <family val="3"/>
            <charset val="128"/>
          </rPr>
          <t xml:space="preserve">
</t>
        </r>
      </text>
    </comment>
    <comment ref="F28" authorId="0" shapeId="0">
      <text>
        <r>
          <rPr>
            <b/>
            <sz val="9"/>
            <color indexed="81"/>
            <rFont val="MS P ゴシック"/>
            <family val="3"/>
            <charset val="128"/>
          </rPr>
          <t>有給休暇日数は勤務日数11日実務日数10.87日=0.13日となります。</t>
        </r>
      </text>
    </comment>
  </commentList>
</comments>
</file>

<file path=xl/sharedStrings.xml><?xml version="1.0" encoding="utf-8"?>
<sst xmlns="http://schemas.openxmlformats.org/spreadsheetml/2006/main" count="1686" uniqueCount="196">
  <si>
    <t>（１）補助所要額</t>
    <rPh sb="3" eb="5">
      <t>ホジョ</t>
    </rPh>
    <rPh sb="5" eb="7">
      <t>ショヨウ</t>
    </rPh>
    <rPh sb="7" eb="8">
      <t>ガク</t>
    </rPh>
    <phoneticPr fontId="8"/>
  </si>
  <si>
    <t>（Ａ）</t>
    <phoneticPr fontId="8"/>
  </si>
  <si>
    <t>（Ｃ）</t>
    <phoneticPr fontId="8"/>
  </si>
  <si>
    <t>（Ｄ）</t>
    <phoneticPr fontId="8"/>
  </si>
  <si>
    <t>（Ｅ）</t>
    <phoneticPr fontId="8"/>
  </si>
  <si>
    <t>選定額</t>
    <rPh sb="0" eb="2">
      <t>センテイ</t>
    </rPh>
    <rPh sb="2" eb="3">
      <t>ガク</t>
    </rPh>
    <phoneticPr fontId="8"/>
  </si>
  <si>
    <t>（Ｆ）</t>
    <phoneticPr fontId="8"/>
  </si>
  <si>
    <t>（Ｇ）</t>
    <phoneticPr fontId="8"/>
  </si>
  <si>
    <t>所在地</t>
    <rPh sb="0" eb="3">
      <t>ショザイチ</t>
    </rPh>
    <phoneticPr fontId="13"/>
  </si>
  <si>
    <t>法人等名</t>
    <rPh sb="0" eb="2">
      <t>ホウジン</t>
    </rPh>
    <rPh sb="2" eb="3">
      <t>トウ</t>
    </rPh>
    <rPh sb="3" eb="4">
      <t>メイ</t>
    </rPh>
    <phoneticPr fontId="13"/>
  </si>
  <si>
    <t>代表者名</t>
    <rPh sb="0" eb="3">
      <t>ダイヒョウシャ</t>
    </rPh>
    <rPh sb="3" eb="4">
      <t>メイ</t>
    </rPh>
    <phoneticPr fontId="13"/>
  </si>
  <si>
    <t>施設名</t>
    <rPh sb="0" eb="2">
      <t>シセツ</t>
    </rPh>
    <rPh sb="2" eb="3">
      <t>メイ</t>
    </rPh>
    <phoneticPr fontId="13"/>
  </si>
  <si>
    <t>記</t>
    <rPh sb="0" eb="1">
      <t>キ</t>
    </rPh>
    <phoneticPr fontId="13"/>
  </si>
  <si>
    <t>２．補助金の額</t>
    <rPh sb="2" eb="5">
      <t>ホジョキン</t>
    </rPh>
    <rPh sb="6" eb="7">
      <t>ガク</t>
    </rPh>
    <phoneticPr fontId="13"/>
  </si>
  <si>
    <t>３．添付書類</t>
    <rPh sb="2" eb="4">
      <t>テンプ</t>
    </rPh>
    <rPh sb="4" eb="6">
      <t>ショルイ</t>
    </rPh>
    <phoneticPr fontId="13"/>
  </si>
  <si>
    <t>１．補助対象年度</t>
    <rPh sb="2" eb="4">
      <t>ホジョ</t>
    </rPh>
    <rPh sb="4" eb="6">
      <t>タイショウ</t>
    </rPh>
    <rPh sb="6" eb="8">
      <t>ネンド</t>
    </rPh>
    <phoneticPr fontId="13"/>
  </si>
  <si>
    <t>　　円</t>
    <rPh sb="2" eb="3">
      <t>エン</t>
    </rPh>
    <phoneticPr fontId="4"/>
  </si>
  <si>
    <t>第３号様式(第８条）</t>
    <rPh sb="0" eb="1">
      <t>ダイ</t>
    </rPh>
    <rPh sb="2" eb="3">
      <t>ゴウ</t>
    </rPh>
    <rPh sb="3" eb="5">
      <t>ヨウシキ</t>
    </rPh>
    <rPh sb="6" eb="7">
      <t>ダイ</t>
    </rPh>
    <rPh sb="8" eb="9">
      <t>ジョウ</t>
    </rPh>
    <phoneticPr fontId="13"/>
  </si>
  <si>
    <t>　　習志野市長</t>
    <rPh sb="2" eb="6">
      <t>ナラシノシ</t>
    </rPh>
    <rPh sb="6" eb="7">
      <t>チョウ</t>
    </rPh>
    <phoneticPr fontId="13"/>
  </si>
  <si>
    <t>習志野市保育士処遇改善事業費補助金実績報告書</t>
    <rPh sb="0" eb="4">
      <t>ナラシノシ</t>
    </rPh>
    <rPh sb="4" eb="7">
      <t>ホイクシ</t>
    </rPh>
    <rPh sb="7" eb="9">
      <t>ショグウ</t>
    </rPh>
    <rPh sb="9" eb="11">
      <t>カイゼン</t>
    </rPh>
    <rPh sb="11" eb="13">
      <t>ジギョウ</t>
    </rPh>
    <rPh sb="13" eb="14">
      <t>ヒ</t>
    </rPh>
    <rPh sb="14" eb="17">
      <t>ホジョキン</t>
    </rPh>
    <rPh sb="17" eb="19">
      <t>ジッセキ</t>
    </rPh>
    <rPh sb="19" eb="22">
      <t>ホウコクショ</t>
    </rPh>
    <phoneticPr fontId="13"/>
  </si>
  <si>
    <t>　　選定額の計（Ａ）</t>
    <rPh sb="2" eb="4">
      <t>センテイ</t>
    </rPh>
    <rPh sb="4" eb="5">
      <t>ガク</t>
    </rPh>
    <rPh sb="6" eb="7">
      <t>ケイ</t>
    </rPh>
    <phoneticPr fontId="8"/>
  </si>
  <si>
    <t>　　職員数の計</t>
    <rPh sb="2" eb="4">
      <t>ショクイン</t>
    </rPh>
    <rPh sb="4" eb="5">
      <t>スウ</t>
    </rPh>
    <rPh sb="6" eb="7">
      <t>ケイ</t>
    </rPh>
    <phoneticPr fontId="8"/>
  </si>
  <si>
    <t>　　基準額（年計）の計</t>
    <rPh sb="2" eb="4">
      <t>キジュン</t>
    </rPh>
    <rPh sb="4" eb="5">
      <t>ガク</t>
    </rPh>
    <rPh sb="6" eb="8">
      <t>ネンケイ</t>
    </rPh>
    <rPh sb="10" eb="11">
      <t>ケイ</t>
    </rPh>
    <phoneticPr fontId="8"/>
  </si>
  <si>
    <t>　　補助額
　　※1,000円未満切捨て</t>
    <rPh sb="2" eb="4">
      <t>ホジョ</t>
    </rPh>
    <rPh sb="4" eb="5">
      <t>ガク</t>
    </rPh>
    <rPh sb="14" eb="15">
      <t>エン</t>
    </rPh>
    <rPh sb="15" eb="17">
      <t>ミマン</t>
    </rPh>
    <rPh sb="17" eb="19">
      <t>キリス</t>
    </rPh>
    <phoneticPr fontId="8"/>
  </si>
  <si>
    <t>（２）別表第３に定める添付書類</t>
    <phoneticPr fontId="4"/>
  </si>
  <si>
    <t>宛て</t>
    <rPh sb="0" eb="1">
      <t>ア</t>
    </rPh>
    <phoneticPr fontId="13"/>
  </si>
  <si>
    <t>習志野市保育士処遇改善事業費補助金所要額調書</t>
    <phoneticPr fontId="8"/>
  </si>
  <si>
    <t>　　実施月数（延べ数）の計</t>
    <rPh sb="2" eb="4">
      <t>ジッシ</t>
    </rPh>
    <rPh sb="4" eb="6">
      <t>ツキスウ</t>
    </rPh>
    <rPh sb="7" eb="8">
      <t>ノ</t>
    </rPh>
    <rPh sb="9" eb="10">
      <t>スウ</t>
    </rPh>
    <rPh sb="12" eb="13">
      <t>ケイ</t>
    </rPh>
    <phoneticPr fontId="8"/>
  </si>
  <si>
    <t>職員氏名</t>
    <rPh sb="0" eb="2">
      <t>ショクイン</t>
    </rPh>
    <rPh sb="2" eb="4">
      <t>シメイ</t>
    </rPh>
    <phoneticPr fontId="8"/>
  </si>
  <si>
    <t>資格</t>
    <rPh sb="0" eb="2">
      <t>シカク</t>
    </rPh>
    <phoneticPr fontId="8"/>
  </si>
  <si>
    <t>実施
月数</t>
    <rPh sb="0" eb="2">
      <t>ジッシ</t>
    </rPh>
    <rPh sb="3" eb="5">
      <t>ツキスウ</t>
    </rPh>
    <phoneticPr fontId="8"/>
  </si>
  <si>
    <t>別　記</t>
    <rPh sb="0" eb="1">
      <t>ベツ</t>
    </rPh>
    <rPh sb="2" eb="3">
      <t>キ</t>
    </rPh>
    <phoneticPr fontId="13"/>
  </si>
  <si>
    <t>　第１号様式(第７条）</t>
    <phoneticPr fontId="4"/>
  </si>
  <si>
    <t>習志野市保育士処遇改善事業費補助金交付申請書</t>
    <rPh sb="0" eb="4">
      <t>ナラシノシ</t>
    </rPh>
    <rPh sb="4" eb="6">
      <t>ホイク</t>
    </rPh>
    <rPh sb="6" eb="7">
      <t>シ</t>
    </rPh>
    <rPh sb="7" eb="9">
      <t>ショグウ</t>
    </rPh>
    <rPh sb="9" eb="11">
      <t>カイゼン</t>
    </rPh>
    <rPh sb="11" eb="13">
      <t>ジギョウ</t>
    </rPh>
    <rPh sb="13" eb="14">
      <t>ヒ</t>
    </rPh>
    <rPh sb="14" eb="17">
      <t>ホジョキン</t>
    </rPh>
    <rPh sb="17" eb="19">
      <t>コウフ</t>
    </rPh>
    <rPh sb="19" eb="22">
      <t>シンセイショ</t>
    </rPh>
    <phoneticPr fontId="13"/>
  </si>
  <si>
    <t>　　　　　年度習志野市保育士処遇改善事業費補助金の交付について、習志野市補助金等交付規則及び習志野市保育士処遇改善事業費補助金交付要綱により、下記のとおり関係書類を添えて申請します。</t>
    <rPh sb="5" eb="7">
      <t>ネンド</t>
    </rPh>
    <rPh sb="7" eb="11">
      <t>ナラシノシ</t>
    </rPh>
    <rPh sb="21" eb="24">
      <t>ホジョキン</t>
    </rPh>
    <rPh sb="50" eb="53">
      <t>ホイクシ</t>
    </rPh>
    <rPh sb="53" eb="55">
      <t>ショグウ</t>
    </rPh>
    <rPh sb="55" eb="57">
      <t>カイゼン</t>
    </rPh>
    <rPh sb="57" eb="59">
      <t>ジギョウ</t>
    </rPh>
    <rPh sb="59" eb="60">
      <t>ヒ</t>
    </rPh>
    <rPh sb="71" eb="73">
      <t>カキ</t>
    </rPh>
    <phoneticPr fontId="13"/>
  </si>
  <si>
    <t>（H）</t>
    <phoneticPr fontId="8"/>
  </si>
  <si>
    <t>（I）</t>
    <phoneticPr fontId="8"/>
  </si>
  <si>
    <t>処遇改善額</t>
    <rPh sb="0" eb="2">
      <t>ショグウ</t>
    </rPh>
    <rPh sb="2" eb="4">
      <t>カイゼン</t>
    </rPh>
    <rPh sb="4" eb="5">
      <t>ガク</t>
    </rPh>
    <phoneticPr fontId="8"/>
  </si>
  <si>
    <t>確認欄</t>
    <rPh sb="0" eb="2">
      <t>カクニン</t>
    </rPh>
    <rPh sb="2" eb="3">
      <t>ラン</t>
    </rPh>
    <phoneticPr fontId="8"/>
  </si>
  <si>
    <t>（２）職員別内訳書</t>
    <rPh sb="3" eb="5">
      <t>ショクイン</t>
    </rPh>
    <rPh sb="5" eb="6">
      <t>ベツ</t>
    </rPh>
    <rPh sb="6" eb="9">
      <t>ウチワケショ</t>
    </rPh>
    <phoneticPr fontId="8"/>
  </si>
  <si>
    <t>施設名</t>
    <rPh sb="0" eb="2">
      <t>シセツ</t>
    </rPh>
    <rPh sb="2" eb="3">
      <t>メイ</t>
    </rPh>
    <phoneticPr fontId="8"/>
  </si>
  <si>
    <t>健康保険</t>
    <rPh sb="0" eb="2">
      <t>ケンコウ</t>
    </rPh>
    <rPh sb="2" eb="4">
      <t>ホケン</t>
    </rPh>
    <phoneticPr fontId="8"/>
  </si>
  <si>
    <t>厚生年金</t>
    <rPh sb="0" eb="2">
      <t>コウセイ</t>
    </rPh>
    <rPh sb="2" eb="4">
      <t>ネンキン</t>
    </rPh>
    <phoneticPr fontId="8"/>
  </si>
  <si>
    <t>雇用保険</t>
    <rPh sb="0" eb="2">
      <t>コヨウ</t>
    </rPh>
    <rPh sb="2" eb="4">
      <t>ホケン</t>
    </rPh>
    <phoneticPr fontId="8"/>
  </si>
  <si>
    <t>介護保険</t>
    <rPh sb="0" eb="2">
      <t>カイゴ</t>
    </rPh>
    <rPh sb="2" eb="4">
      <t>ホケン</t>
    </rPh>
    <phoneticPr fontId="8"/>
  </si>
  <si>
    <t>労災保険</t>
    <rPh sb="0" eb="2">
      <t>ロウサイ</t>
    </rPh>
    <rPh sb="2" eb="4">
      <t>ホケン</t>
    </rPh>
    <phoneticPr fontId="8"/>
  </si>
  <si>
    <t>合　計</t>
    <rPh sb="0" eb="1">
      <t>ア</t>
    </rPh>
    <rPh sb="2" eb="3">
      <t>ケイ</t>
    </rPh>
    <phoneticPr fontId="8"/>
  </si>
  <si>
    <t>※黄色のセルのみ入力してください。</t>
    <rPh sb="1" eb="3">
      <t>キイロ</t>
    </rPh>
    <rPh sb="8" eb="10">
      <t>ニュウリョク</t>
    </rPh>
    <phoneticPr fontId="8"/>
  </si>
  <si>
    <t>加入の有無</t>
    <rPh sb="0" eb="2">
      <t>カニュウ</t>
    </rPh>
    <rPh sb="3" eb="5">
      <t>ウム</t>
    </rPh>
    <phoneticPr fontId="8"/>
  </si>
  <si>
    <t>１人当たり月額処遇改善額</t>
    <rPh sb="1" eb="2">
      <t>ニン</t>
    </rPh>
    <rPh sb="2" eb="3">
      <t>ア</t>
    </rPh>
    <rPh sb="5" eb="7">
      <t>ゲツガク</t>
    </rPh>
    <rPh sb="7" eb="9">
      <t>ショグウ</t>
    </rPh>
    <rPh sb="9" eb="11">
      <t>カイゼン</t>
    </rPh>
    <rPh sb="11" eb="12">
      <t>ガク</t>
    </rPh>
    <phoneticPr fontId="8"/>
  </si>
  <si>
    <t>法定福利費
増額分</t>
    <rPh sb="0" eb="2">
      <t>ホウテイ</t>
    </rPh>
    <rPh sb="2" eb="4">
      <t>フクリ</t>
    </rPh>
    <rPh sb="4" eb="5">
      <t>ヒ</t>
    </rPh>
    <rPh sb="6" eb="9">
      <t>ゾウガクブン</t>
    </rPh>
    <phoneticPr fontId="8"/>
  </si>
  <si>
    <t>法人に雇用される者又は法人の役員等の者の別</t>
    <rPh sb="0" eb="2">
      <t>ホウジン</t>
    </rPh>
    <rPh sb="3" eb="5">
      <t>コヨウ</t>
    </rPh>
    <rPh sb="8" eb="9">
      <t>シャ</t>
    </rPh>
    <rPh sb="9" eb="10">
      <t>マタ</t>
    </rPh>
    <rPh sb="11" eb="13">
      <t>ホウジン</t>
    </rPh>
    <rPh sb="14" eb="16">
      <t>ヤクイン</t>
    </rPh>
    <rPh sb="16" eb="17">
      <t>トウ</t>
    </rPh>
    <rPh sb="18" eb="19">
      <t>シャ</t>
    </rPh>
    <rPh sb="20" eb="21">
      <t>ベツ</t>
    </rPh>
    <phoneticPr fontId="8"/>
  </si>
  <si>
    <t>※法定福利費の増額分を含まない、職員１人当たりに支給する額を計上してください。</t>
    <rPh sb="1" eb="3">
      <t>ホウテイ</t>
    </rPh>
    <rPh sb="3" eb="5">
      <t>フクリ</t>
    </rPh>
    <rPh sb="5" eb="6">
      <t>ヒ</t>
    </rPh>
    <rPh sb="7" eb="9">
      <t>ゾウガク</t>
    </rPh>
    <rPh sb="9" eb="10">
      <t>ブン</t>
    </rPh>
    <rPh sb="11" eb="12">
      <t>フク</t>
    </rPh>
    <rPh sb="16" eb="18">
      <t>ショクイン</t>
    </rPh>
    <rPh sb="19" eb="20">
      <t>ニン</t>
    </rPh>
    <rPh sb="20" eb="21">
      <t>ア</t>
    </rPh>
    <rPh sb="24" eb="26">
      <t>シキュウ</t>
    </rPh>
    <rPh sb="28" eb="29">
      <t>ガク</t>
    </rPh>
    <rPh sb="30" eb="32">
      <t>ケイジョウ</t>
    </rPh>
    <phoneticPr fontId="8"/>
  </si>
  <si>
    <t>（Ａ）職員氏名は、保育士又は保育教諭として勤務する職員の氏名を記載すること。</t>
    <rPh sb="3" eb="5">
      <t>ショクイン</t>
    </rPh>
    <rPh sb="5" eb="7">
      <t>シメイ</t>
    </rPh>
    <rPh sb="9" eb="12">
      <t>ホイクシ</t>
    </rPh>
    <rPh sb="12" eb="13">
      <t>マタ</t>
    </rPh>
    <rPh sb="14" eb="16">
      <t>ホイク</t>
    </rPh>
    <rPh sb="16" eb="18">
      <t>キョウユ</t>
    </rPh>
    <rPh sb="21" eb="23">
      <t>キンム</t>
    </rPh>
    <rPh sb="25" eb="27">
      <t>ショクイン</t>
    </rPh>
    <rPh sb="28" eb="30">
      <t>シメイ</t>
    </rPh>
    <rPh sb="31" eb="33">
      <t>キサイ</t>
    </rPh>
    <phoneticPr fontId="8"/>
  </si>
  <si>
    <t>法定福利費増額分</t>
    <rPh sb="0" eb="2">
      <t>ホウテイ</t>
    </rPh>
    <rPh sb="2" eb="4">
      <t>フクリ</t>
    </rPh>
    <rPh sb="4" eb="5">
      <t>ヒ</t>
    </rPh>
    <rPh sb="5" eb="7">
      <t>ゾウガク</t>
    </rPh>
    <rPh sb="7" eb="8">
      <t>ブン</t>
    </rPh>
    <phoneticPr fontId="8"/>
  </si>
  <si>
    <t>法定福利費増額分</t>
    <rPh sb="0" eb="2">
      <t>ホウテイ</t>
    </rPh>
    <rPh sb="2" eb="4">
      <t>フクリ</t>
    </rPh>
    <rPh sb="4" eb="5">
      <t>ヒ</t>
    </rPh>
    <rPh sb="5" eb="8">
      <t>ゾウガクブン</t>
    </rPh>
    <phoneticPr fontId="8"/>
  </si>
  <si>
    <t>法定福利費に係る上限額</t>
    <rPh sb="0" eb="2">
      <t>ホウテイ</t>
    </rPh>
    <rPh sb="2" eb="4">
      <t>フクリ</t>
    </rPh>
    <rPh sb="4" eb="5">
      <t>ヒ</t>
    </rPh>
    <rPh sb="6" eb="7">
      <t>カカ</t>
    </rPh>
    <rPh sb="8" eb="11">
      <t>ジョウゲンガク</t>
    </rPh>
    <phoneticPr fontId="8"/>
  </si>
  <si>
    <t>（B）</t>
    <phoneticPr fontId="8"/>
  </si>
  <si>
    <t>法定福利費
選定額</t>
    <rPh sb="0" eb="2">
      <t>ホウテイ</t>
    </rPh>
    <rPh sb="2" eb="4">
      <t>フクリ</t>
    </rPh>
    <rPh sb="4" eb="5">
      <t>ヒ</t>
    </rPh>
    <rPh sb="6" eb="8">
      <t>センテイ</t>
    </rPh>
    <rPh sb="8" eb="9">
      <t>ガク</t>
    </rPh>
    <phoneticPr fontId="8"/>
  </si>
  <si>
    <t>（J）</t>
    <phoneticPr fontId="8"/>
  </si>
  <si>
    <t>（K）</t>
    <phoneticPr fontId="8"/>
  </si>
  <si>
    <t>（B）資格は、「保育士」又は「保育教諭」のいずれかを記載すること。</t>
    <rPh sb="3" eb="5">
      <t>シカク</t>
    </rPh>
    <rPh sb="8" eb="11">
      <t>ホイクシ</t>
    </rPh>
    <rPh sb="12" eb="13">
      <t>マタ</t>
    </rPh>
    <rPh sb="15" eb="17">
      <t>ホイク</t>
    </rPh>
    <rPh sb="17" eb="19">
      <t>キョウユ</t>
    </rPh>
    <rPh sb="26" eb="28">
      <t>キサイ</t>
    </rPh>
    <phoneticPr fontId="8"/>
  </si>
  <si>
    <t>（I）法定福利費選定額は（G）と（H）のうち少ない方の額とする。</t>
    <rPh sb="3" eb="5">
      <t>ホウテイ</t>
    </rPh>
    <rPh sb="5" eb="7">
      <t>フクリ</t>
    </rPh>
    <rPh sb="7" eb="8">
      <t>ヒ</t>
    </rPh>
    <rPh sb="8" eb="10">
      <t>センテイ</t>
    </rPh>
    <rPh sb="10" eb="11">
      <t>ガク</t>
    </rPh>
    <rPh sb="22" eb="23">
      <t>スク</t>
    </rPh>
    <rPh sb="25" eb="26">
      <t>ホウ</t>
    </rPh>
    <rPh sb="27" eb="28">
      <t>ガク</t>
    </rPh>
    <phoneticPr fontId="8"/>
  </si>
  <si>
    <t>（K）選定額は（E）と（J）のうち少ない方の額とする。</t>
    <rPh sb="3" eb="5">
      <t>センテイ</t>
    </rPh>
    <rPh sb="5" eb="6">
      <t>ガク</t>
    </rPh>
    <rPh sb="17" eb="18">
      <t>スク</t>
    </rPh>
    <rPh sb="20" eb="21">
      <t>ホウ</t>
    </rPh>
    <rPh sb="22" eb="23">
      <t>ガク</t>
    </rPh>
    <phoneticPr fontId="8"/>
  </si>
  <si>
    <t>（D）実施月数は、１日６時間以上かつ月２０日以上勤務した月数を記載すること。ただし、１日６時間又は１月２０日以上のいずれかの要件を満たさない場合であっても、１月１２０時間以上の勤務をする者については、実施月数に含めることができる。</t>
    <phoneticPr fontId="8"/>
  </si>
  <si>
    <t>補助
基準額
（年計）</t>
    <rPh sb="0" eb="2">
      <t>ホジョ</t>
    </rPh>
    <rPh sb="3" eb="5">
      <t>キジュン</t>
    </rPh>
    <rPh sb="5" eb="6">
      <t>ガク</t>
    </rPh>
    <rPh sb="8" eb="9">
      <t>ネン</t>
    </rPh>
    <rPh sb="9" eb="10">
      <t>ケイ</t>
    </rPh>
    <phoneticPr fontId="8"/>
  </si>
  <si>
    <t>（E）補助基準額（年計）は、市長が別に定める基準額（月額）に実施月数（延べ数）を乗じた額とする。</t>
    <rPh sb="3" eb="5">
      <t>ホジョ</t>
    </rPh>
    <phoneticPr fontId="8"/>
  </si>
  <si>
    <t>（F）処遇改善額は実際に職員に処遇改善分として支給する額の年額とする。</t>
    <rPh sb="3" eb="5">
      <t>ショグウ</t>
    </rPh>
    <rPh sb="5" eb="7">
      <t>カイゼン</t>
    </rPh>
    <rPh sb="7" eb="8">
      <t>ガク</t>
    </rPh>
    <rPh sb="9" eb="11">
      <t>ジッサイ</t>
    </rPh>
    <rPh sb="12" eb="14">
      <t>ショクイン</t>
    </rPh>
    <rPh sb="15" eb="17">
      <t>ショグウ</t>
    </rPh>
    <rPh sb="17" eb="19">
      <t>カイゼン</t>
    </rPh>
    <rPh sb="19" eb="20">
      <t>ブン</t>
    </rPh>
    <rPh sb="23" eb="25">
      <t>シキュウ</t>
    </rPh>
    <rPh sb="27" eb="28">
      <t>ガク</t>
    </rPh>
    <rPh sb="29" eb="31">
      <t>ネンガク</t>
    </rPh>
    <phoneticPr fontId="8"/>
  </si>
  <si>
    <t>（G）法定福利費増額分は（F）処遇改善額に計上した処遇改善を実施することにより増額する法定福利費の事業主負担分の年額を計上すること。なお、処遇改善額の１５％に相当する額を上限とする。</t>
    <rPh sb="3" eb="5">
      <t>ホウテイ</t>
    </rPh>
    <rPh sb="5" eb="7">
      <t>フクリ</t>
    </rPh>
    <rPh sb="7" eb="8">
      <t>ヒ</t>
    </rPh>
    <rPh sb="8" eb="11">
      <t>ゾウガクブン</t>
    </rPh>
    <rPh sb="15" eb="17">
      <t>ショグウ</t>
    </rPh>
    <rPh sb="17" eb="19">
      <t>カイゼン</t>
    </rPh>
    <rPh sb="19" eb="20">
      <t>ガク</t>
    </rPh>
    <rPh sb="21" eb="23">
      <t>ケイジョウ</t>
    </rPh>
    <rPh sb="25" eb="27">
      <t>ショグウ</t>
    </rPh>
    <rPh sb="27" eb="29">
      <t>カイゼン</t>
    </rPh>
    <rPh sb="30" eb="32">
      <t>ジッシ</t>
    </rPh>
    <rPh sb="39" eb="41">
      <t>ゾウガク</t>
    </rPh>
    <rPh sb="43" eb="45">
      <t>ホウテイ</t>
    </rPh>
    <rPh sb="45" eb="47">
      <t>フクリ</t>
    </rPh>
    <rPh sb="47" eb="48">
      <t>ヒ</t>
    </rPh>
    <rPh sb="49" eb="52">
      <t>ジギョウヌシ</t>
    </rPh>
    <rPh sb="52" eb="55">
      <t>フタンブン</t>
    </rPh>
    <rPh sb="56" eb="58">
      <t>ネンガク</t>
    </rPh>
    <rPh sb="59" eb="61">
      <t>ケイジョウ</t>
    </rPh>
    <rPh sb="69" eb="71">
      <t>ショグウ</t>
    </rPh>
    <rPh sb="71" eb="73">
      <t>カイゼン</t>
    </rPh>
    <rPh sb="73" eb="74">
      <t>ガク</t>
    </rPh>
    <rPh sb="79" eb="81">
      <t>ソウトウ</t>
    </rPh>
    <rPh sb="83" eb="84">
      <t>ガク</t>
    </rPh>
    <rPh sb="85" eb="87">
      <t>ジョウゲン</t>
    </rPh>
    <phoneticPr fontId="8"/>
  </si>
  <si>
    <t>合計</t>
    <rPh sb="0" eb="2">
      <t>ゴウケイ</t>
    </rPh>
    <phoneticPr fontId="8"/>
  </si>
  <si>
    <t>一人当たりの
事業主負担割合（％）</t>
    <rPh sb="0" eb="2">
      <t>ヒトリ</t>
    </rPh>
    <rPh sb="2" eb="3">
      <t>ア</t>
    </rPh>
    <rPh sb="7" eb="10">
      <t>ジギョウヌシ</t>
    </rPh>
    <rPh sb="10" eb="12">
      <t>フタン</t>
    </rPh>
    <rPh sb="12" eb="14">
      <t>ワリアイ</t>
    </rPh>
    <phoneticPr fontId="8"/>
  </si>
  <si>
    <t>職員１人当たりに支給することができる額</t>
    <phoneticPr fontId="8"/>
  </si>
  <si>
    <t>【参考】市補助金による手当の額の計算表</t>
    <rPh sb="1" eb="3">
      <t>サンコウ</t>
    </rPh>
    <rPh sb="4" eb="5">
      <t>シ</t>
    </rPh>
    <rPh sb="5" eb="8">
      <t>ホジョキン</t>
    </rPh>
    <rPh sb="11" eb="13">
      <t>テアテ</t>
    </rPh>
    <rPh sb="14" eb="15">
      <t>ガク</t>
    </rPh>
    <rPh sb="16" eb="18">
      <t>ケイサン</t>
    </rPh>
    <rPh sb="18" eb="19">
      <t>ヒョウ</t>
    </rPh>
    <phoneticPr fontId="8"/>
  </si>
  <si>
    <t>※処遇改善手当及び法定福利費増額分の全額を、補助基準額（月額３６，０００円）を元に支払う場合の限度額として御参照ください。</t>
    <rPh sb="18" eb="20">
      <t>ゼンガク</t>
    </rPh>
    <rPh sb="22" eb="24">
      <t>ホジョ</t>
    </rPh>
    <rPh sb="24" eb="26">
      <t>キジュン</t>
    </rPh>
    <rPh sb="26" eb="27">
      <t>ガク</t>
    </rPh>
    <rPh sb="28" eb="30">
      <t>ゲツガク</t>
    </rPh>
    <rPh sb="36" eb="37">
      <t>エン</t>
    </rPh>
    <rPh sb="39" eb="40">
      <t>モト</t>
    </rPh>
    <rPh sb="41" eb="43">
      <t>シハラ</t>
    </rPh>
    <rPh sb="44" eb="46">
      <t>バアイ</t>
    </rPh>
    <rPh sb="47" eb="49">
      <t>ゲンド</t>
    </rPh>
    <rPh sb="49" eb="50">
      <t>ガク</t>
    </rPh>
    <rPh sb="53" eb="56">
      <t>ゴサンショウ</t>
    </rPh>
    <phoneticPr fontId="8"/>
  </si>
  <si>
    <t>習志野市保育士処遇改善事業費補助金　処遇改善額確認表</t>
    <rPh sb="18" eb="20">
      <t>ショグウ</t>
    </rPh>
    <rPh sb="20" eb="22">
      <t>カイゼン</t>
    </rPh>
    <rPh sb="22" eb="23">
      <t>ガク</t>
    </rPh>
    <rPh sb="23" eb="25">
      <t>カクニン</t>
    </rPh>
    <rPh sb="25" eb="26">
      <t>ヒョウ</t>
    </rPh>
    <phoneticPr fontId="8"/>
  </si>
  <si>
    <t>４月</t>
    <rPh sb="1" eb="2">
      <t>ガツ</t>
    </rPh>
    <phoneticPr fontId="8"/>
  </si>
  <si>
    <t>５月</t>
  </si>
  <si>
    <t>６月</t>
  </si>
  <si>
    <t>７月</t>
  </si>
  <si>
    <t>８月</t>
  </si>
  <si>
    <t>９月</t>
  </si>
  <si>
    <t>１０月</t>
  </si>
  <si>
    <t>１１月</t>
  </si>
  <si>
    <t>１２月</t>
  </si>
  <si>
    <t>１月</t>
    <phoneticPr fontId="8"/>
  </si>
  <si>
    <t>２月</t>
    <phoneticPr fontId="8"/>
  </si>
  <si>
    <t>３月</t>
    <phoneticPr fontId="8"/>
  </si>
  <si>
    <t>総額</t>
    <rPh sb="0" eb="2">
      <t>ソウガク</t>
    </rPh>
    <phoneticPr fontId="8"/>
  </si>
  <si>
    <t>所在地</t>
    <rPh sb="0" eb="3">
      <t>ショザイチ</t>
    </rPh>
    <phoneticPr fontId="8"/>
  </si>
  <si>
    <t>法人等名</t>
    <rPh sb="0" eb="2">
      <t>ホウジン</t>
    </rPh>
    <rPh sb="2" eb="3">
      <t>ナド</t>
    </rPh>
    <rPh sb="3" eb="4">
      <t>メイ</t>
    </rPh>
    <phoneticPr fontId="8"/>
  </si>
  <si>
    <t>代表者名</t>
    <rPh sb="0" eb="3">
      <t>ダイヒョウシャ</t>
    </rPh>
    <rPh sb="3" eb="4">
      <t>メイ</t>
    </rPh>
    <phoneticPr fontId="8"/>
  </si>
  <si>
    <t>習志野市保育士処遇改善事業費補助金による賃金の処遇改善について、</t>
    <rPh sb="20" eb="22">
      <t>チンギン</t>
    </rPh>
    <rPh sb="23" eb="25">
      <t>ショグウ</t>
    </rPh>
    <rPh sb="25" eb="27">
      <t>カイゼン</t>
    </rPh>
    <phoneticPr fontId="8"/>
  </si>
  <si>
    <t>㊞</t>
    <phoneticPr fontId="8"/>
  </si>
  <si>
    <t>円</t>
    <rPh sb="0" eb="1">
      <t>エン</t>
    </rPh>
    <phoneticPr fontId="8"/>
  </si>
  <si>
    <t>第２号様式（第８条）</t>
    <rPh sb="0" eb="1">
      <t>ダイ</t>
    </rPh>
    <rPh sb="2" eb="3">
      <t>ゴウ</t>
    </rPh>
    <rPh sb="3" eb="5">
      <t>ヨウシキ</t>
    </rPh>
    <rPh sb="6" eb="7">
      <t>ダイ</t>
    </rPh>
    <rPh sb="8" eb="9">
      <t>ジョウ</t>
    </rPh>
    <phoneticPr fontId="8"/>
  </si>
  <si>
    <t>　　</t>
    <phoneticPr fontId="8"/>
  </si>
  <si>
    <t>補　助　資　料　②</t>
    <rPh sb="0" eb="1">
      <t>ホ</t>
    </rPh>
    <rPh sb="2" eb="3">
      <t>スケ</t>
    </rPh>
    <rPh sb="4" eb="5">
      <t>シ</t>
    </rPh>
    <rPh sb="6" eb="7">
      <t>リョウ</t>
    </rPh>
    <phoneticPr fontId="8"/>
  </si>
  <si>
    <t>補　助　資　料　①</t>
    <rPh sb="0" eb="1">
      <t>ホ</t>
    </rPh>
    <rPh sb="2" eb="3">
      <t>スケ</t>
    </rPh>
    <rPh sb="4" eb="5">
      <t>シ</t>
    </rPh>
    <rPh sb="6" eb="7">
      <t>リョウ</t>
    </rPh>
    <phoneticPr fontId="8"/>
  </si>
  <si>
    <t>次の表に、各職員に対して給付を要した処遇改善額を記載してください。</t>
    <rPh sb="0" eb="1">
      <t>ツギ</t>
    </rPh>
    <rPh sb="2" eb="3">
      <t>ヒョウ</t>
    </rPh>
    <rPh sb="5" eb="6">
      <t>カク</t>
    </rPh>
    <rPh sb="6" eb="8">
      <t>ショクイン</t>
    </rPh>
    <rPh sb="9" eb="10">
      <t>タイ</t>
    </rPh>
    <rPh sb="12" eb="14">
      <t>キュウフ</t>
    </rPh>
    <rPh sb="15" eb="16">
      <t>ヨウ</t>
    </rPh>
    <rPh sb="18" eb="20">
      <t>ショグウ</t>
    </rPh>
    <rPh sb="20" eb="22">
      <t>カイゼン</t>
    </rPh>
    <rPh sb="22" eb="23">
      <t>ガク</t>
    </rPh>
    <rPh sb="24" eb="26">
      <t>キサイ</t>
    </rPh>
    <phoneticPr fontId="8"/>
  </si>
  <si>
    <t>（習志野市保育士処遇改善事業費補助金）処遇改善額の職員による確認表</t>
    <rPh sb="30" eb="32">
      <t>カクニン</t>
    </rPh>
    <rPh sb="32" eb="33">
      <t>ヒョウ</t>
    </rPh>
    <phoneticPr fontId="8"/>
  </si>
  <si>
    <t>　※本調書について、交付申請時は予定数を入力すること。</t>
    <rPh sb="2" eb="3">
      <t>ホン</t>
    </rPh>
    <rPh sb="3" eb="5">
      <t>チョウショ</t>
    </rPh>
    <rPh sb="10" eb="12">
      <t>コウフ</t>
    </rPh>
    <rPh sb="12" eb="14">
      <t>シンセイ</t>
    </rPh>
    <rPh sb="14" eb="15">
      <t>トキ</t>
    </rPh>
    <rPh sb="16" eb="18">
      <t>ヨテイ</t>
    </rPh>
    <rPh sb="18" eb="19">
      <t>スウ</t>
    </rPh>
    <rPh sb="20" eb="22">
      <t>ニュウリョク</t>
    </rPh>
    <phoneticPr fontId="8"/>
  </si>
  <si>
    <t>　</t>
    <phoneticPr fontId="8"/>
  </si>
  <si>
    <t>月額</t>
    <phoneticPr fontId="8"/>
  </si>
  <si>
    <t>法定福利費計上可能額確認表</t>
    <rPh sb="0" eb="2">
      <t>ホウテイ</t>
    </rPh>
    <rPh sb="2" eb="4">
      <t>フクリ</t>
    </rPh>
    <rPh sb="4" eb="5">
      <t>ヒ</t>
    </rPh>
    <rPh sb="5" eb="7">
      <t>ケイジョウ</t>
    </rPh>
    <rPh sb="7" eb="10">
      <t>カノウガク</t>
    </rPh>
    <rPh sb="10" eb="12">
      <t>カクニン</t>
    </rPh>
    <rPh sb="12" eb="13">
      <t>ヒョウ</t>
    </rPh>
    <phoneticPr fontId="8"/>
  </si>
  <si>
    <t>備考</t>
    <rPh sb="0" eb="2">
      <t>ビコウ</t>
    </rPh>
    <phoneticPr fontId="8"/>
  </si>
  <si>
    <t>法定福利費ごとの単価</t>
    <rPh sb="0" eb="2">
      <t>ホウテイ</t>
    </rPh>
    <rPh sb="2" eb="4">
      <t>フクリ</t>
    </rPh>
    <rPh sb="4" eb="5">
      <t>ヒ</t>
    </rPh>
    <rPh sb="8" eb="10">
      <t>タンカ</t>
    </rPh>
    <phoneticPr fontId="8"/>
  </si>
  <si>
    <t>法定福利費の負担割合（％）</t>
    <rPh sb="0" eb="2">
      <t>ホウテイ</t>
    </rPh>
    <rPh sb="2" eb="4">
      <t>フクリ</t>
    </rPh>
    <rPh sb="4" eb="5">
      <t>ヒ</t>
    </rPh>
    <rPh sb="6" eb="8">
      <t>フタン</t>
    </rPh>
    <rPh sb="8" eb="10">
      <t>ワリアイ</t>
    </rPh>
    <phoneticPr fontId="8"/>
  </si>
  <si>
    <t>（H）法定福利費に係る上限額は（F）処遇改善額に計上した処遇改善を実施することにより増額する法定福利費の事業主負担分の上限額の年額を計上する。（職員１人当たり処遇改善額（月額）×0.15×（D）実施月数）</t>
    <rPh sb="3" eb="5">
      <t>ホウテイ</t>
    </rPh>
    <rPh sb="5" eb="7">
      <t>フクリ</t>
    </rPh>
    <rPh sb="7" eb="8">
      <t>ヒ</t>
    </rPh>
    <rPh sb="9" eb="10">
      <t>カカ</t>
    </rPh>
    <rPh sb="11" eb="14">
      <t>ジョウゲンガク</t>
    </rPh>
    <rPh sb="18" eb="20">
      <t>ショグウ</t>
    </rPh>
    <rPh sb="20" eb="22">
      <t>カイゼン</t>
    </rPh>
    <rPh sb="22" eb="23">
      <t>ガク</t>
    </rPh>
    <rPh sb="24" eb="26">
      <t>ケイジョウ</t>
    </rPh>
    <rPh sb="28" eb="30">
      <t>ショグウ</t>
    </rPh>
    <rPh sb="30" eb="32">
      <t>カイゼン</t>
    </rPh>
    <rPh sb="33" eb="35">
      <t>ジッシ</t>
    </rPh>
    <rPh sb="42" eb="44">
      <t>ゾウガク</t>
    </rPh>
    <rPh sb="46" eb="48">
      <t>ホウテイ</t>
    </rPh>
    <rPh sb="48" eb="50">
      <t>フクリ</t>
    </rPh>
    <rPh sb="50" eb="51">
      <t>ヒ</t>
    </rPh>
    <rPh sb="52" eb="55">
      <t>ジギョウヌシ</t>
    </rPh>
    <rPh sb="55" eb="58">
      <t>フタンブン</t>
    </rPh>
    <rPh sb="59" eb="62">
      <t>ジョウゲンガク</t>
    </rPh>
    <rPh sb="63" eb="65">
      <t>ネンガク</t>
    </rPh>
    <rPh sb="66" eb="68">
      <t>ケイジョウ</t>
    </rPh>
    <rPh sb="72" eb="74">
      <t>ショクイン</t>
    </rPh>
    <rPh sb="75" eb="76">
      <t>ニン</t>
    </rPh>
    <rPh sb="76" eb="77">
      <t>ア</t>
    </rPh>
    <rPh sb="79" eb="81">
      <t>ショグウ</t>
    </rPh>
    <rPh sb="81" eb="83">
      <t>カイゼン</t>
    </rPh>
    <rPh sb="83" eb="84">
      <t>ガク</t>
    </rPh>
    <rPh sb="85" eb="87">
      <t>ゲツガク</t>
    </rPh>
    <rPh sb="97" eb="99">
      <t>ジッシ</t>
    </rPh>
    <rPh sb="99" eb="101">
      <t>ツキスウ</t>
    </rPh>
    <phoneticPr fontId="8"/>
  </si>
  <si>
    <r>
      <t>負担割合（事業主・職員合算)　</t>
    </r>
    <r>
      <rPr>
        <b/>
        <sz val="8"/>
        <color theme="1"/>
        <rFont val="ＭＳ Ｐゴシック"/>
        <family val="3"/>
        <charset val="128"/>
        <scheme val="minor"/>
      </rPr>
      <t>Ａ</t>
    </r>
    <rPh sb="5" eb="8">
      <t>ジギョウヌシ</t>
    </rPh>
    <rPh sb="9" eb="11">
      <t>ショクイン</t>
    </rPh>
    <rPh sb="11" eb="13">
      <t>ガッサン</t>
    </rPh>
    <phoneticPr fontId="8"/>
  </si>
  <si>
    <r>
      <t>負担割合（事業主）　</t>
    </r>
    <r>
      <rPr>
        <b/>
        <sz val="8"/>
        <color theme="1"/>
        <rFont val="ＭＳ Ｐゴシック"/>
        <family val="3"/>
        <charset val="128"/>
        <scheme val="minor"/>
      </rPr>
      <t>Ａ×Ｂ</t>
    </r>
    <rPh sb="5" eb="8">
      <t>ジギョウヌシ</t>
    </rPh>
    <phoneticPr fontId="8"/>
  </si>
  <si>
    <r>
      <t>Ａに対する事業主負担部分　</t>
    </r>
    <r>
      <rPr>
        <b/>
        <sz val="8"/>
        <color theme="1"/>
        <rFont val="ＭＳ Ｐゴシック"/>
        <family val="3"/>
        <charset val="128"/>
        <scheme val="minor"/>
      </rPr>
      <t>Ｂ</t>
    </r>
    <rPh sb="5" eb="8">
      <t>ジギョウヌシ</t>
    </rPh>
    <rPh sb="8" eb="10">
      <t>フタン</t>
    </rPh>
    <rPh sb="10" eb="12">
      <t>ブブン</t>
    </rPh>
    <phoneticPr fontId="8"/>
  </si>
  <si>
    <t>備考</t>
    <rPh sb="0" eb="2">
      <t>ビコウ</t>
    </rPh>
    <phoneticPr fontId="8"/>
  </si>
  <si>
    <t>次のとおり　　　　　　</t>
    <phoneticPr fontId="8"/>
  </si>
  <si>
    <t>　（１５％を超えた金額は、事業主負担となります。）</t>
    <rPh sb="6" eb="7">
      <t>コ</t>
    </rPh>
    <rPh sb="9" eb="11">
      <t>キンガク</t>
    </rPh>
    <rPh sb="13" eb="16">
      <t>ジギョウヌシ</t>
    </rPh>
    <rPh sb="16" eb="18">
      <t>フタン</t>
    </rPh>
    <phoneticPr fontId="8"/>
  </si>
  <si>
    <t>（１）習志野市保育士処遇改善事業費補助金所要額調書　（別記第２号様式）</t>
    <phoneticPr fontId="4"/>
  </si>
  <si>
    <t>補助資料③</t>
    <rPh sb="0" eb="1">
      <t>ホ</t>
    </rPh>
    <rPh sb="1" eb="2">
      <t>スケ</t>
    </rPh>
    <rPh sb="2" eb="3">
      <t>シ</t>
    </rPh>
    <rPh sb="3" eb="4">
      <t>リョウ</t>
    </rPh>
    <phoneticPr fontId="8"/>
  </si>
  <si>
    <t>　　年　　月　　日　　</t>
    <rPh sb="2" eb="3">
      <t>ネン</t>
    </rPh>
    <rPh sb="5" eb="6">
      <t>ツキ</t>
    </rPh>
    <rPh sb="8" eb="9">
      <t>ヒ</t>
    </rPh>
    <phoneticPr fontId="13"/>
  </si>
  <si>
    <t>　　　　年　　月　　日付け習志野市指令こ保第　　　－　　　号で交付決定のあった習志野市保育士処遇改善事業費補助金に係る事業が完了したので、下記のとおり関係書類を添えて報告します。</t>
    <rPh sb="4" eb="5">
      <t>ネン</t>
    </rPh>
    <rPh sb="7" eb="8">
      <t>ツキ</t>
    </rPh>
    <rPh sb="10" eb="11">
      <t>ニチ</t>
    </rPh>
    <rPh sb="11" eb="12">
      <t>ツ</t>
    </rPh>
    <rPh sb="13" eb="17">
      <t>ナラシノシ</t>
    </rPh>
    <rPh sb="17" eb="19">
      <t>シレイ</t>
    </rPh>
    <rPh sb="20" eb="21">
      <t>ホ</t>
    </rPh>
    <rPh sb="21" eb="22">
      <t>ダイ</t>
    </rPh>
    <rPh sb="29" eb="30">
      <t>ゴウ</t>
    </rPh>
    <rPh sb="31" eb="33">
      <t>コウフ</t>
    </rPh>
    <rPh sb="33" eb="35">
      <t>ケッテイ</t>
    </rPh>
    <rPh sb="39" eb="43">
      <t>ナラシノシ</t>
    </rPh>
    <rPh sb="43" eb="46">
      <t>ホイクシ</t>
    </rPh>
    <rPh sb="46" eb="48">
      <t>ショグウ</t>
    </rPh>
    <rPh sb="48" eb="50">
      <t>カイゼン</t>
    </rPh>
    <rPh sb="50" eb="52">
      <t>ジギョウ</t>
    </rPh>
    <rPh sb="52" eb="53">
      <t>ヒ</t>
    </rPh>
    <rPh sb="53" eb="56">
      <t>ホジョキン</t>
    </rPh>
    <rPh sb="57" eb="58">
      <t>カカ</t>
    </rPh>
    <rPh sb="59" eb="61">
      <t>ジギョウ</t>
    </rPh>
    <rPh sb="62" eb="64">
      <t>カンリョウ</t>
    </rPh>
    <rPh sb="69" eb="71">
      <t>カキ</t>
    </rPh>
    <rPh sb="75" eb="77">
      <t>カンケイ</t>
    </rPh>
    <rPh sb="77" eb="79">
      <t>ショルイ</t>
    </rPh>
    <rPh sb="80" eb="81">
      <t>ソ</t>
    </rPh>
    <rPh sb="83" eb="85">
      <t>ホウコク</t>
    </rPh>
    <phoneticPr fontId="13"/>
  </si>
  <si>
    <t>（１）習志野市保育士処遇改善事業費補助金所要額調書　（別記第２号様式）</t>
    <phoneticPr fontId="4"/>
  </si>
  <si>
    <t>補　助　資　料　④</t>
    <rPh sb="0" eb="1">
      <t>ホ</t>
    </rPh>
    <rPh sb="2" eb="3">
      <t>スケ</t>
    </rPh>
    <rPh sb="4" eb="5">
      <t>シ</t>
    </rPh>
    <rPh sb="6" eb="7">
      <t>リョウ</t>
    </rPh>
    <phoneticPr fontId="8"/>
  </si>
  <si>
    <t>習志野市保育士処遇改善事業費補助金　出勤日数等確認表</t>
    <rPh sb="0" eb="4">
      <t>ナラシノシ</t>
    </rPh>
    <rPh sb="4" eb="7">
      <t>ホイクシ</t>
    </rPh>
    <rPh sb="7" eb="9">
      <t>ショグウ</t>
    </rPh>
    <rPh sb="9" eb="11">
      <t>カイゼン</t>
    </rPh>
    <rPh sb="11" eb="13">
      <t>ジギョウ</t>
    </rPh>
    <rPh sb="13" eb="14">
      <t>ヒ</t>
    </rPh>
    <rPh sb="14" eb="17">
      <t>ホジョキン</t>
    </rPh>
    <rPh sb="18" eb="20">
      <t>シュッキン</t>
    </rPh>
    <rPh sb="20" eb="22">
      <t>ニッスウ</t>
    </rPh>
    <rPh sb="22" eb="23">
      <t>トウ</t>
    </rPh>
    <rPh sb="23" eb="25">
      <t>カクニン</t>
    </rPh>
    <rPh sb="25" eb="26">
      <t>ヒョウ</t>
    </rPh>
    <phoneticPr fontId="13"/>
  </si>
  <si>
    <t>月</t>
    <rPh sb="0" eb="1">
      <t>ツキ</t>
    </rPh>
    <phoneticPr fontId="13"/>
  </si>
  <si>
    <t>資格の
有無</t>
    <rPh sb="0" eb="2">
      <t>シカク</t>
    </rPh>
    <rPh sb="4" eb="6">
      <t>ウム</t>
    </rPh>
    <phoneticPr fontId="13"/>
  </si>
  <si>
    <t>１日当たりの
勤務時間</t>
    <rPh sb="1" eb="2">
      <t>ニチ</t>
    </rPh>
    <rPh sb="2" eb="3">
      <t>ア</t>
    </rPh>
    <rPh sb="7" eb="9">
      <t>キンム</t>
    </rPh>
    <rPh sb="9" eb="11">
      <t>ジカン</t>
    </rPh>
    <phoneticPr fontId="13"/>
  </si>
  <si>
    <t>月途中の採用・
退職等の有無</t>
    <rPh sb="0" eb="1">
      <t>ツキ</t>
    </rPh>
    <rPh sb="1" eb="3">
      <t>トチュウ</t>
    </rPh>
    <rPh sb="4" eb="6">
      <t>サイヨウ</t>
    </rPh>
    <rPh sb="8" eb="10">
      <t>タイショク</t>
    </rPh>
    <rPh sb="10" eb="11">
      <t>トウ</t>
    </rPh>
    <rPh sb="12" eb="14">
      <t>ウム</t>
    </rPh>
    <phoneticPr fontId="13"/>
  </si>
  <si>
    <t>勤務日数</t>
    <rPh sb="0" eb="2">
      <t>キンム</t>
    </rPh>
    <rPh sb="2" eb="4">
      <t>ニッスウ</t>
    </rPh>
    <phoneticPr fontId="13"/>
  </si>
  <si>
    <t>有給休暇
日数</t>
    <rPh sb="0" eb="2">
      <t>ユウキュウ</t>
    </rPh>
    <rPh sb="2" eb="4">
      <t>キュウカ</t>
    </rPh>
    <rPh sb="5" eb="7">
      <t>ニッスウ</t>
    </rPh>
    <phoneticPr fontId="13"/>
  </si>
  <si>
    <t>勤務日数
合計</t>
    <rPh sb="0" eb="2">
      <t>キンム</t>
    </rPh>
    <rPh sb="2" eb="4">
      <t>ニッスウ</t>
    </rPh>
    <rPh sb="5" eb="6">
      <t>ゴウ</t>
    </rPh>
    <rPh sb="6" eb="7">
      <t>ケイ</t>
    </rPh>
    <phoneticPr fontId="13"/>
  </si>
  <si>
    <t>勤務時間数</t>
    <rPh sb="0" eb="2">
      <t>キンム</t>
    </rPh>
    <rPh sb="2" eb="4">
      <t>ジカン</t>
    </rPh>
    <rPh sb="4" eb="5">
      <t>スウ</t>
    </rPh>
    <phoneticPr fontId="13"/>
  </si>
  <si>
    <t>有給休暇
時間数</t>
    <rPh sb="0" eb="2">
      <t>ユウキュウ</t>
    </rPh>
    <rPh sb="2" eb="4">
      <t>キュウカ</t>
    </rPh>
    <rPh sb="5" eb="8">
      <t>ジカンスウ</t>
    </rPh>
    <phoneticPr fontId="13"/>
  </si>
  <si>
    <t>勤務時間数
合計</t>
    <rPh sb="0" eb="2">
      <t>キンム</t>
    </rPh>
    <rPh sb="2" eb="4">
      <t>ジカン</t>
    </rPh>
    <rPh sb="4" eb="5">
      <t>スウ</t>
    </rPh>
    <rPh sb="6" eb="7">
      <t>ゴウ</t>
    </rPh>
    <rPh sb="7" eb="8">
      <t>ケイ</t>
    </rPh>
    <phoneticPr fontId="13"/>
  </si>
  <si>
    <t>補助基準額</t>
    <rPh sb="0" eb="2">
      <t>ホジョ</t>
    </rPh>
    <rPh sb="2" eb="4">
      <t>キジュン</t>
    </rPh>
    <rPh sb="4" eb="5">
      <t>ガク</t>
    </rPh>
    <phoneticPr fontId="13"/>
  </si>
  <si>
    <t>①</t>
    <phoneticPr fontId="13"/>
  </si>
  <si>
    <t>②</t>
    <phoneticPr fontId="13"/>
  </si>
  <si>
    <t>③</t>
    <phoneticPr fontId="13"/>
  </si>
  <si>
    <t>④</t>
    <phoneticPr fontId="13"/>
  </si>
  <si>
    <t>⑤</t>
    <phoneticPr fontId="13"/>
  </si>
  <si>
    <t>⑥（④+⑤）</t>
    <phoneticPr fontId="13"/>
  </si>
  <si>
    <t>⑦</t>
    <phoneticPr fontId="13"/>
  </si>
  <si>
    <t>⑧</t>
    <phoneticPr fontId="13"/>
  </si>
  <si>
    <t>⑨（⑦+⑧）</t>
    <phoneticPr fontId="13"/>
  </si>
  <si>
    <t>⑩</t>
    <phoneticPr fontId="13"/>
  </si>
  <si>
    <t>4月</t>
    <rPh sb="1" eb="2">
      <t>ガツ</t>
    </rPh>
    <phoneticPr fontId="13"/>
  </si>
  <si>
    <t>5月</t>
    <rPh sb="1" eb="2">
      <t>ガツ</t>
    </rPh>
    <phoneticPr fontId="13"/>
  </si>
  <si>
    <t>6月</t>
  </si>
  <si>
    <t>7月</t>
  </si>
  <si>
    <t>8月</t>
  </si>
  <si>
    <t>9月</t>
  </si>
  <si>
    <t>10月</t>
  </si>
  <si>
    <t>11月</t>
  </si>
  <si>
    <t>12月</t>
  </si>
  <si>
    <t>1月</t>
  </si>
  <si>
    <t>2月</t>
  </si>
  <si>
    <t>3月</t>
  </si>
  <si>
    <t>備考：</t>
    <rPh sb="0" eb="2">
      <t>ビコウ</t>
    </rPh>
    <phoneticPr fontId="8"/>
  </si>
  <si>
    <t>※１</t>
    <phoneticPr fontId="13"/>
  </si>
  <si>
    <t>①には、保育士（保育教諭）資格の有無を記載してください（全て「無」の方については、表への記載は不要です。）。</t>
    <rPh sb="4" eb="6">
      <t>ホイク</t>
    </rPh>
    <rPh sb="6" eb="7">
      <t>シ</t>
    </rPh>
    <rPh sb="13" eb="15">
      <t>シカク</t>
    </rPh>
    <rPh sb="16" eb="18">
      <t>ウム</t>
    </rPh>
    <rPh sb="19" eb="21">
      <t>キサイ</t>
    </rPh>
    <rPh sb="28" eb="29">
      <t>スベ</t>
    </rPh>
    <rPh sb="31" eb="32">
      <t>ナ</t>
    </rPh>
    <rPh sb="34" eb="35">
      <t>カタ</t>
    </rPh>
    <rPh sb="41" eb="42">
      <t>ヒョウ</t>
    </rPh>
    <rPh sb="44" eb="46">
      <t>キサイ</t>
    </rPh>
    <rPh sb="47" eb="49">
      <t>フヨウ</t>
    </rPh>
    <phoneticPr fontId="13"/>
  </si>
  <si>
    <t>※２</t>
    <phoneticPr fontId="13"/>
  </si>
  <si>
    <t>１日当たりの勤務時間（②）は、雇用契約における各月の１日当たりの勤務時間数（雇用契約上の定めがない場合は、</t>
    <rPh sb="2" eb="3">
      <t>ア</t>
    </rPh>
    <rPh sb="38" eb="40">
      <t>コヨウ</t>
    </rPh>
    <rPh sb="40" eb="42">
      <t>ケイヤク</t>
    </rPh>
    <rPh sb="42" eb="43">
      <t>ジョウ</t>
    </rPh>
    <rPh sb="44" eb="45">
      <t>サダ</t>
    </rPh>
    <rPh sb="49" eb="51">
      <t>バアイ</t>
    </rPh>
    <phoneticPr fontId="13"/>
  </si>
  <si>
    <t>１月のうちの最低勤務時間）を記載してください。</t>
    <phoneticPr fontId="8"/>
  </si>
  <si>
    <t>※３</t>
    <phoneticPr fontId="13"/>
  </si>
  <si>
    <t>※４</t>
    <phoneticPr fontId="13"/>
  </si>
  <si>
    <t>法人名</t>
    <rPh sb="0" eb="2">
      <t>ホウジン</t>
    </rPh>
    <rPh sb="2" eb="3">
      <t>メイ</t>
    </rPh>
    <phoneticPr fontId="13"/>
  </si>
  <si>
    <t>習志野　太郎</t>
    <rPh sb="0" eb="3">
      <t>ナラシノ</t>
    </rPh>
    <rPh sb="4" eb="6">
      <t>タロウ</t>
    </rPh>
    <phoneticPr fontId="13"/>
  </si>
  <si>
    <t>有</t>
  </si>
  <si>
    <t>育児休業開始</t>
  </si>
  <si>
    <t>無</t>
  </si>
  <si>
    <t>育児休業復帰</t>
  </si>
  <si>
    <t>職員氏名</t>
    <phoneticPr fontId="8"/>
  </si>
  <si>
    <t>職員氏名</t>
    <phoneticPr fontId="8"/>
  </si>
  <si>
    <t>３．添付書類</t>
    <phoneticPr fontId="8"/>
  </si>
  <si>
    <t>（２）別表第４に定める添付書類</t>
    <phoneticPr fontId="4"/>
  </si>
  <si>
    <t>交付申請</t>
    <rPh sb="0" eb="2">
      <t>コウフ</t>
    </rPh>
    <rPh sb="2" eb="4">
      <t>シンセイ</t>
    </rPh>
    <phoneticPr fontId="8"/>
  </si>
  <si>
    <t>実績報告</t>
    <rPh sb="0" eb="4">
      <t>ジッセキホウコク</t>
    </rPh>
    <phoneticPr fontId="8"/>
  </si>
  <si>
    <t>種類</t>
    <rPh sb="0" eb="2">
      <t>シュルイ</t>
    </rPh>
    <phoneticPr fontId="8"/>
  </si>
  <si>
    <t>実務日数</t>
    <rPh sb="0" eb="2">
      <t>ジツム</t>
    </rPh>
    <rPh sb="2" eb="4">
      <t>ニッスウ</t>
    </rPh>
    <phoneticPr fontId="13"/>
  </si>
  <si>
    <t>実務時間数</t>
    <rPh sb="0" eb="2">
      <t>ジツム</t>
    </rPh>
    <rPh sb="2" eb="4">
      <t>ジカン</t>
    </rPh>
    <rPh sb="4" eb="5">
      <t>スウ</t>
    </rPh>
    <phoneticPr fontId="13"/>
  </si>
  <si>
    <t>年度の</t>
    <rPh sb="0" eb="2">
      <t>ネンド</t>
    </rPh>
    <phoneticPr fontId="8"/>
  </si>
  <si>
    <t>年度</t>
    <rPh sb="0" eb="2">
      <t>ネンド</t>
    </rPh>
    <phoneticPr fontId="4"/>
  </si>
  <si>
    <t>「処遇改善手当」</t>
    <phoneticPr fontId="8"/>
  </si>
  <si>
    <t>の支給を受けました。</t>
    <phoneticPr fontId="8"/>
  </si>
  <si>
    <t>年度</t>
    <phoneticPr fontId="8"/>
  </si>
  <si>
    <t>補助対象経費</t>
    <rPh sb="0" eb="2">
      <t>ホジョ</t>
    </rPh>
    <rPh sb="2" eb="4">
      <t>タイショウ</t>
    </rPh>
    <rPh sb="4" eb="6">
      <t>ケイヒ</t>
    </rPh>
    <phoneticPr fontId="8"/>
  </si>
  <si>
    <t>　　補助対象経費の支出額の計</t>
    <rPh sb="2" eb="4">
      <t>ホジョ</t>
    </rPh>
    <rPh sb="4" eb="6">
      <t>タイショウ</t>
    </rPh>
    <rPh sb="6" eb="8">
      <t>ケイヒ</t>
    </rPh>
    <rPh sb="9" eb="11">
      <t>シシュツ</t>
    </rPh>
    <rPh sb="11" eb="12">
      <t>ガク</t>
    </rPh>
    <rPh sb="12" eb="13">
      <t>テイガク</t>
    </rPh>
    <rPh sb="13" eb="14">
      <t>ケイ</t>
    </rPh>
    <phoneticPr fontId="8"/>
  </si>
  <si>
    <t>申請の種類</t>
    <rPh sb="0" eb="2">
      <t>シンセイ</t>
    </rPh>
    <rPh sb="3" eb="5">
      <t>シュルイ</t>
    </rPh>
    <phoneticPr fontId="8"/>
  </si>
  <si>
    <t>職員氏名</t>
    <phoneticPr fontId="8"/>
  </si>
  <si>
    <t>記載例</t>
    <rPh sb="0" eb="2">
      <t>キサイ</t>
    </rPh>
    <rPh sb="2" eb="3">
      <t>レイ</t>
    </rPh>
    <phoneticPr fontId="8"/>
  </si>
  <si>
    <t>勤務日数は各月初日（１日）から末日までの期間において、実務日数（④）と有給休暇日数（⑤）を合計した日数です。</t>
    <rPh sb="0" eb="4">
      <t>キンムニッスウ</t>
    </rPh>
    <rPh sb="27" eb="29">
      <t>ジツム</t>
    </rPh>
    <rPh sb="35" eb="39">
      <t>ユウキュウキュウカ</t>
    </rPh>
    <rPh sb="39" eb="41">
      <t>ニッスウ</t>
    </rPh>
    <rPh sb="45" eb="47">
      <t>ゴウケイ</t>
    </rPh>
    <rPh sb="49" eb="51">
      <t>ニッスウ</t>
    </rPh>
    <phoneticPr fontId="13"/>
  </si>
  <si>
    <t>勤務時間数は各月初日（１日）から末日までの期間において、実務時間数（⑦）と有給休暇時間数（⑧）を合計した日数です。</t>
    <rPh sb="0" eb="2">
      <t>キンム</t>
    </rPh>
    <rPh sb="2" eb="4">
      <t>ジカン</t>
    </rPh>
    <rPh sb="4" eb="5">
      <t>スウ</t>
    </rPh>
    <rPh sb="28" eb="30">
      <t>ジツム</t>
    </rPh>
    <rPh sb="30" eb="32">
      <t>ジカン</t>
    </rPh>
    <rPh sb="32" eb="33">
      <t>スウ</t>
    </rPh>
    <rPh sb="37" eb="39">
      <t>ユウキュウ</t>
    </rPh>
    <rPh sb="39" eb="41">
      <t>キュウカ</t>
    </rPh>
    <rPh sb="41" eb="43">
      <t>ジカン</t>
    </rPh>
    <rPh sb="43" eb="44">
      <t>スウ</t>
    </rPh>
    <rPh sb="48" eb="50">
      <t>ゴウケイ</t>
    </rPh>
    <rPh sb="52" eb="54">
      <t>ニッスウ</t>
    </rPh>
    <phoneticPr fontId="8"/>
  </si>
  <si>
    <t>備考：4月7日育児休業開始、12月15日育児休業復帰</t>
    <rPh sb="0" eb="2">
      <t>ビコウ</t>
    </rPh>
    <rPh sb="4" eb="5">
      <t>ガツ</t>
    </rPh>
    <rPh sb="6" eb="7">
      <t>ニチ</t>
    </rPh>
    <rPh sb="7" eb="9">
      <t>イクジ</t>
    </rPh>
    <rPh sb="9" eb="11">
      <t>キュウギョウ</t>
    </rPh>
    <rPh sb="11" eb="13">
      <t>カイシ</t>
    </rPh>
    <rPh sb="16" eb="17">
      <t>ガツ</t>
    </rPh>
    <rPh sb="19" eb="20">
      <t>ニチ</t>
    </rPh>
    <rPh sb="20" eb="22">
      <t>イクジ</t>
    </rPh>
    <rPh sb="22" eb="24">
      <t>キュウギョウ</t>
    </rPh>
    <rPh sb="24" eb="26">
      <t>フッキ</t>
    </rPh>
    <phoneticPr fontId="8"/>
  </si>
  <si>
    <t>（時間単位の有給休暇等を取得した場合は、実務日数（④）に時間単位で有給休暇を取得した日の実務時間数を</t>
    <rPh sb="1" eb="3">
      <t>ジカン</t>
    </rPh>
    <rPh sb="3" eb="5">
      <t>タンイ</t>
    </rPh>
    <rPh sb="6" eb="8">
      <t>ユウキュウ</t>
    </rPh>
    <rPh sb="8" eb="10">
      <t>キュウカ</t>
    </rPh>
    <rPh sb="10" eb="11">
      <t>トウ</t>
    </rPh>
    <rPh sb="12" eb="14">
      <t>シュトク</t>
    </rPh>
    <rPh sb="16" eb="18">
      <t>バアイ</t>
    </rPh>
    <rPh sb="20" eb="22">
      <t>ジツム</t>
    </rPh>
    <rPh sb="22" eb="24">
      <t>ニッスウ</t>
    </rPh>
    <rPh sb="28" eb="30">
      <t>ジカン</t>
    </rPh>
    <rPh sb="30" eb="32">
      <t>タンイ</t>
    </rPh>
    <rPh sb="33" eb="37">
      <t>ユウキュウキュウカ</t>
    </rPh>
    <rPh sb="38" eb="40">
      <t>シュトク</t>
    </rPh>
    <rPh sb="42" eb="43">
      <t>ヒ</t>
    </rPh>
    <rPh sb="44" eb="46">
      <t>ジツム</t>
    </rPh>
    <rPh sb="46" eb="48">
      <t>ジカン</t>
    </rPh>
    <rPh sb="48" eb="49">
      <t>スウ</t>
    </rPh>
    <phoneticPr fontId="13"/>
  </si>
  <si>
    <t>1日あたりの勤務時間数で割った日数を加え、有給休暇日数（⑤）は勤務日数合計より実務日数を引いて記載ください。）</t>
    <rPh sb="12" eb="13">
      <t>ワ</t>
    </rPh>
    <rPh sb="15" eb="16">
      <t>ニチ</t>
    </rPh>
    <rPh sb="16" eb="17">
      <t>スウ</t>
    </rPh>
    <rPh sb="18" eb="19">
      <t>クワ</t>
    </rPh>
    <rPh sb="31" eb="35">
      <t>キンムニッスウ</t>
    </rPh>
    <rPh sb="35" eb="37">
      <t>ゴウケイ</t>
    </rPh>
    <rPh sb="39" eb="43">
      <t>ジツムニッスウ</t>
    </rPh>
    <rPh sb="44" eb="45">
      <t>ヒ</t>
    </rPh>
    <rPh sb="47" eb="49">
      <t>キサイ</t>
    </rPh>
    <phoneticPr fontId="8"/>
  </si>
  <si>
    <t>（J）補助対象経費は（F）と（I）の合計額とする。</t>
    <rPh sb="3" eb="5">
      <t>ホジョ</t>
    </rPh>
    <rPh sb="5" eb="7">
      <t>タイショウ</t>
    </rPh>
    <rPh sb="7" eb="9">
      <t>ケイヒ</t>
    </rPh>
    <rPh sb="18" eb="20">
      <t>ゴウケイ</t>
    </rPh>
    <rPh sb="20" eb="21">
      <t>ガク</t>
    </rPh>
    <phoneticPr fontId="8"/>
  </si>
  <si>
    <t>（補助資料④　出勤日数等確認表により、補助資格が「有」となった月のみ、金額を記載してください。）</t>
    <rPh sb="1" eb="3">
      <t>ホジョ</t>
    </rPh>
    <rPh sb="3" eb="5">
      <t>シリョウ</t>
    </rPh>
    <rPh sb="7" eb="9">
      <t>シュッキン</t>
    </rPh>
    <rPh sb="9" eb="11">
      <t>ニッスウ</t>
    </rPh>
    <rPh sb="11" eb="12">
      <t>ナド</t>
    </rPh>
    <rPh sb="12" eb="14">
      <t>カクニン</t>
    </rPh>
    <rPh sb="14" eb="15">
      <t>ヒョウ</t>
    </rPh>
    <rPh sb="19" eb="21">
      <t>ホジョ</t>
    </rPh>
    <rPh sb="21" eb="23">
      <t>シカク</t>
    </rPh>
    <rPh sb="25" eb="26">
      <t>アリ</t>
    </rPh>
    <rPh sb="31" eb="32">
      <t>ツキ</t>
    </rPh>
    <rPh sb="35" eb="37">
      <t>キンガク</t>
    </rPh>
    <rPh sb="38" eb="40">
      <t>キサイ</t>
    </rPh>
    <phoneticPr fontId="8"/>
  </si>
  <si>
    <t>（C）法人に雇用される者又は法人の役員等の者の別は、習志野市保育士処遇改善事業費補助金実施要綱第４条（１）に該当する者は「法人に雇用される者」、習志野市保育士処遇改善事業費補助金実施要綱第４条（２）に該当する者は「法人の役員等の者」と記載すること。</t>
    <rPh sb="26" eb="30">
      <t>ナラシノシ</t>
    </rPh>
    <rPh sb="43" eb="45">
      <t>ジッシ</t>
    </rPh>
    <rPh sb="45" eb="47">
      <t>ヨウコウ</t>
    </rPh>
    <rPh sb="47" eb="48">
      <t>ダイ</t>
    </rPh>
    <rPh sb="49" eb="50">
      <t>ジョウ</t>
    </rPh>
    <rPh sb="54" eb="56">
      <t>ガイトウ</t>
    </rPh>
    <rPh sb="58" eb="59">
      <t>シャ</t>
    </rPh>
    <rPh sb="61" eb="63">
      <t>ホウジン</t>
    </rPh>
    <rPh sb="64" eb="66">
      <t>コヨウ</t>
    </rPh>
    <rPh sb="69" eb="70">
      <t>シャ</t>
    </rPh>
    <rPh sb="72" eb="76">
      <t>ナラシノシ</t>
    </rPh>
    <rPh sb="89" eb="91">
      <t>ジッシ</t>
    </rPh>
    <rPh sb="91" eb="93">
      <t>ヨウコウ</t>
    </rPh>
    <rPh sb="93" eb="94">
      <t>ダイ</t>
    </rPh>
    <rPh sb="95" eb="96">
      <t>ジョウ</t>
    </rPh>
    <rPh sb="100" eb="102">
      <t>ガイトウ</t>
    </rPh>
    <rPh sb="104" eb="105">
      <t>モノ</t>
    </rPh>
    <rPh sb="107" eb="109">
      <t>ホウジン</t>
    </rPh>
    <rPh sb="110" eb="112">
      <t>ヤクイン</t>
    </rPh>
    <rPh sb="112" eb="113">
      <t>トウ</t>
    </rPh>
    <rPh sb="114" eb="115">
      <t>シャ</t>
    </rPh>
    <rPh sb="117" eb="119">
      <t>キサイ</t>
    </rPh>
    <phoneticPr fontId="8"/>
  </si>
  <si>
    <t>職員数計算用（空白表記0、それ以外1）</t>
    <rPh sb="0" eb="2">
      <t>ショクイン</t>
    </rPh>
    <rPh sb="2" eb="3">
      <t>スウ</t>
    </rPh>
    <rPh sb="3" eb="5">
      <t>ケイサン</t>
    </rPh>
    <rPh sb="5" eb="6">
      <t>ヨウ</t>
    </rPh>
    <rPh sb="7" eb="9">
      <t>クウハク</t>
    </rPh>
    <rPh sb="9" eb="11">
      <t>ヒョウキ</t>
    </rPh>
    <rPh sb="15" eb="17">
      <t>イガイ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</si>
</sst>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quot;円&quot;"/>
    <numFmt numFmtId="177" formatCode="#,##0&quot;カ月&quot;"/>
    <numFmt numFmtId="178" formatCode="#,##0&quot;人&quot;"/>
    <numFmt numFmtId="179" formatCode="#,##0.0&quot;カ月&quot;"/>
    <numFmt numFmtId="180" formatCode="#,##0_ "/>
    <numFmt numFmtId="181" formatCode="#,##0_);[Red]\(#,##0\)"/>
    <numFmt numFmtId="182" formatCode="0.000%"/>
    <numFmt numFmtId="183" formatCode="0.0%"/>
    <numFmt numFmtId="184" formatCode="#,##0.00&quot;時間&quot;"/>
    <numFmt numFmtId="185" formatCode="#,##0&quot;時間&quot;"/>
    <numFmt numFmtId="186" formatCode="#,##0.00&quot;日&quot;"/>
  </numFmts>
  <fonts count="4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9"/>
      <color theme="1"/>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2"/>
      <color theme="1"/>
      <name val="ＭＳ Ｐゴシック"/>
      <family val="3"/>
      <charset val="128"/>
      <scheme val="major"/>
    </font>
    <font>
      <sz val="6"/>
      <name val="ＭＳ Ｐゴシック"/>
      <family val="2"/>
      <charset val="128"/>
      <scheme val="minor"/>
    </font>
    <font>
      <b/>
      <sz val="10"/>
      <name val="ＭＳ Ｐゴシック"/>
      <family val="3"/>
      <charset val="128"/>
      <scheme val="major"/>
    </font>
    <font>
      <sz val="9"/>
      <name val="ＭＳ Ｐゴシック"/>
      <family val="3"/>
      <charset val="128"/>
      <scheme val="major"/>
    </font>
    <font>
      <b/>
      <sz val="11"/>
      <color rgb="FFFF000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sz val="9"/>
      <color indexed="81"/>
      <name val="ＭＳ Ｐゴシック"/>
      <family val="3"/>
      <charset val="128"/>
    </font>
    <font>
      <b/>
      <sz val="14"/>
      <color indexed="10"/>
      <name val="ＭＳ Ｐゴシック"/>
      <family val="3"/>
      <charset val="128"/>
    </font>
    <font>
      <b/>
      <sz val="10"/>
      <color rgb="FFFF0000"/>
      <name val="ＭＳ Ｐゴシック"/>
      <family val="3"/>
      <charset val="128"/>
      <scheme val="minor"/>
    </font>
    <font>
      <sz val="6"/>
      <name val="ＭＳ Ｐゴシック"/>
      <family val="3"/>
      <charset val="128"/>
      <scheme val="major"/>
    </font>
    <font>
      <sz val="10"/>
      <color theme="1"/>
      <name val="ＭＳ Ｐゴシック"/>
      <family val="3"/>
      <charset val="128"/>
      <scheme val="major"/>
    </font>
    <font>
      <b/>
      <sz val="9"/>
      <color indexed="81"/>
      <name val="ＭＳ Ｐゴシック"/>
      <family val="3"/>
      <charset val="128"/>
    </font>
    <font>
      <sz val="10"/>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b/>
      <sz val="11"/>
      <color theme="1"/>
      <name val="ＭＳ Ｐゴシック"/>
      <family val="3"/>
      <charset val="128"/>
      <scheme val="minor"/>
    </font>
    <font>
      <sz val="11"/>
      <name val="ＭＳ Ｐゴシック"/>
      <family val="3"/>
      <charset val="128"/>
      <scheme val="major"/>
    </font>
    <font>
      <b/>
      <sz val="11"/>
      <color indexed="81"/>
      <name val="ＭＳ Ｐゴシック"/>
      <family val="3"/>
      <charset val="128"/>
    </font>
    <font>
      <sz val="8"/>
      <color theme="1"/>
      <name val="ＭＳ Ｐゴシック"/>
      <family val="3"/>
      <charset val="128"/>
      <scheme val="minor"/>
    </font>
    <font>
      <b/>
      <sz val="8"/>
      <color theme="1"/>
      <name val="ＭＳ Ｐゴシック"/>
      <family val="3"/>
      <charset val="128"/>
      <scheme val="minor"/>
    </font>
    <font>
      <sz val="8"/>
      <name val="ＭＳ Ｐゴシック"/>
      <family val="3"/>
      <charset val="128"/>
      <scheme val="minor"/>
    </font>
    <font>
      <sz val="12"/>
      <color indexed="81"/>
      <name val="ＭＳ Ｐゴシック"/>
      <family val="3"/>
      <charset val="128"/>
    </font>
    <font>
      <b/>
      <sz val="12"/>
      <color theme="1"/>
      <name val="ＭＳ Ｐゴシック"/>
      <family val="3"/>
      <charset val="128"/>
      <scheme val="minor"/>
    </font>
    <font>
      <sz val="6"/>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12"/>
      <color indexed="81"/>
      <name val="MS P ゴシック"/>
      <family val="3"/>
      <charset val="128"/>
    </font>
    <font>
      <b/>
      <u val="double"/>
      <sz val="10"/>
      <color indexed="81"/>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s>
  <cellStyleXfs count="36">
    <xf numFmtId="0" fontId="0" fillId="0" borderId="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9" fontId="6" fillId="0" borderId="0" applyFont="0" applyFill="0" applyBorder="0" applyAlignment="0" applyProtection="0">
      <alignment vertical="center"/>
    </xf>
    <xf numFmtId="0" fontId="3" fillId="0" borderId="0">
      <alignment vertical="center"/>
    </xf>
    <xf numFmtId="0" fontId="2" fillId="0" borderId="0">
      <alignment vertical="center"/>
    </xf>
  </cellStyleXfs>
  <cellXfs count="333">
    <xf numFmtId="0" fontId="0" fillId="0" borderId="0" xfId="0">
      <alignment vertical="center"/>
    </xf>
    <xf numFmtId="0" fontId="9" fillId="0" borderId="0" xfId="0" applyFont="1">
      <alignment vertical="center"/>
    </xf>
    <xf numFmtId="0" fontId="9" fillId="0" borderId="0" xfId="0" applyFont="1" applyBorder="1" applyAlignment="1">
      <alignment horizontal="distributed" vertical="center" indent="1"/>
    </xf>
    <xf numFmtId="0" fontId="0" fillId="0" borderId="0" xfId="0" applyProtection="1">
      <alignment vertical="center"/>
      <protection locked="0"/>
    </xf>
    <xf numFmtId="0" fontId="0" fillId="0" borderId="0" xfId="0" applyAlignment="1" applyProtection="1">
      <alignment horizontal="distributed" vertical="center"/>
      <protection locked="0"/>
    </xf>
    <xf numFmtId="0" fontId="0" fillId="0" borderId="0" xfId="0" applyBorder="1" applyProtection="1">
      <alignment vertical="center"/>
      <protection locked="0"/>
    </xf>
    <xf numFmtId="0" fontId="15" fillId="0" borderId="0" xfId="0" applyNumberFormat="1" applyFont="1" applyFill="1">
      <alignment vertical="center"/>
    </xf>
    <xf numFmtId="0" fontId="15" fillId="0" borderId="0" xfId="0" applyFont="1" applyFill="1">
      <alignment vertical="center"/>
    </xf>
    <xf numFmtId="0" fontId="15" fillId="0" borderId="0" xfId="0" applyNumberFormat="1" applyFont="1" applyFill="1" applyAlignment="1">
      <alignment horizontal="center" vertical="center"/>
    </xf>
    <xf numFmtId="0" fontId="0" fillId="0" borderId="0" xfId="0" applyAlignment="1" applyProtection="1">
      <alignment horizontal="center" vertical="center"/>
      <protection locked="0"/>
    </xf>
    <xf numFmtId="0" fontId="15" fillId="0" borderId="0" xfId="0" applyFont="1" applyFill="1" applyAlignment="1">
      <alignment horizontal="center" vertical="center"/>
    </xf>
    <xf numFmtId="0" fontId="15" fillId="0" borderId="9" xfId="0" applyNumberFormat="1" applyFont="1" applyFill="1" applyBorder="1" applyAlignment="1">
      <alignment horizontal="center" vertical="center"/>
    </xf>
    <xf numFmtId="0" fontId="9" fillId="0" borderId="0" xfId="0" applyFont="1" applyBorder="1" applyAlignment="1">
      <alignment horizontal="center"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left" vertical="center"/>
    </xf>
    <xf numFmtId="0" fontId="17" fillId="0" borderId="0" xfId="0" applyFont="1" applyAlignment="1">
      <alignment vertical="center"/>
    </xf>
    <xf numFmtId="0" fontId="17" fillId="3" borderId="9" xfId="0" applyFont="1" applyFill="1" applyBorder="1" applyAlignment="1">
      <alignment horizontal="center" vertical="center"/>
    </xf>
    <xf numFmtId="176" fontId="17" fillId="0" borderId="0" xfId="0" applyNumberFormat="1" applyFont="1" applyBorder="1">
      <alignment vertical="center"/>
    </xf>
    <xf numFmtId="0" fontId="17" fillId="0" borderId="0" xfId="0" applyFont="1" applyFill="1" applyBorder="1" applyAlignment="1">
      <alignment horizontal="center" vertical="center"/>
    </xf>
    <xf numFmtId="0" fontId="15" fillId="5" borderId="11" xfId="0" applyNumberFormat="1" applyFont="1" applyFill="1" applyBorder="1" applyAlignment="1">
      <alignment horizontal="center" vertical="center"/>
    </xf>
    <xf numFmtId="0" fontId="9" fillId="0" borderId="0" xfId="0" applyNumberFormat="1" applyFont="1" applyFill="1">
      <alignment vertical="center"/>
    </xf>
    <xf numFmtId="0" fontId="9" fillId="0" borderId="0" xfId="0" applyNumberFormat="1" applyFont="1" applyFill="1" applyAlignment="1">
      <alignment horizontal="center" vertical="center"/>
    </xf>
    <xf numFmtId="0" fontId="22" fillId="0" borderId="0" xfId="0" applyFont="1" applyFill="1" applyBorder="1" applyAlignment="1">
      <alignment horizontal="left" vertical="center"/>
    </xf>
    <xf numFmtId="0" fontId="17" fillId="0" borderId="0" xfId="0" applyFont="1" applyFill="1">
      <alignment vertical="center"/>
    </xf>
    <xf numFmtId="0" fontId="22" fillId="0" borderId="0" xfId="0" applyFont="1" applyAlignment="1">
      <alignment horizontal="right" vertical="center"/>
    </xf>
    <xf numFmtId="0" fontId="22" fillId="0" borderId="0" xfId="0" applyFont="1">
      <alignment vertical="center"/>
    </xf>
    <xf numFmtId="0" fontId="9" fillId="0" borderId="0" xfId="0" applyFont="1" applyFill="1" applyBorder="1" applyAlignment="1">
      <alignment horizontal="center" vertical="center"/>
    </xf>
    <xf numFmtId="176" fontId="9" fillId="0" borderId="0" xfId="0" applyNumberFormat="1" applyFont="1" applyFill="1" applyBorder="1" applyProtection="1">
      <alignment vertical="center"/>
      <protection locked="0"/>
    </xf>
    <xf numFmtId="0" fontId="15" fillId="0" borderId="0" xfId="0" applyFont="1" applyFill="1" applyBorder="1" applyAlignment="1">
      <alignment vertical="center" wrapText="1"/>
    </xf>
    <xf numFmtId="0" fontId="12" fillId="0" borderId="0" xfId="0" applyFont="1" applyAlignment="1">
      <alignment vertical="center"/>
    </xf>
    <xf numFmtId="0" fontId="15" fillId="2" borderId="9" xfId="0" applyNumberFormat="1" applyFont="1" applyFill="1" applyBorder="1" applyAlignment="1" applyProtection="1">
      <alignment horizontal="left" vertical="center" shrinkToFit="1"/>
      <protection locked="0"/>
    </xf>
    <xf numFmtId="0" fontId="11" fillId="0" borderId="0" xfId="0" applyFont="1">
      <alignment vertical="center"/>
    </xf>
    <xf numFmtId="0" fontId="14" fillId="0" borderId="0" xfId="0" applyNumberFormat="1" applyFont="1" applyFill="1" applyBorder="1">
      <alignment vertical="center"/>
    </xf>
    <xf numFmtId="0" fontId="15" fillId="0" borderId="0" xfId="0" applyFont="1" applyFill="1" applyBorder="1" applyAlignment="1">
      <alignment horizontal="left" vertical="center" wrapText="1" indent="1"/>
    </xf>
    <xf numFmtId="0" fontId="15" fillId="5" borderId="6" xfId="0" applyNumberFormat="1" applyFont="1" applyFill="1" applyBorder="1" applyAlignment="1">
      <alignment horizontal="center" vertical="center"/>
    </xf>
    <xf numFmtId="0" fontId="17" fillId="2" borderId="9" xfId="0" applyFont="1" applyFill="1" applyBorder="1" applyAlignment="1" applyProtection="1">
      <alignment horizontal="center" vertical="center"/>
      <protection locked="0"/>
    </xf>
    <xf numFmtId="0" fontId="15" fillId="0" borderId="0" xfId="0" applyFont="1" applyFill="1" applyBorder="1" applyAlignment="1">
      <alignment horizontal="left" vertical="center" wrapText="1" indent="1"/>
    </xf>
    <xf numFmtId="0" fontId="15" fillId="5" borderId="11"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9" xfId="0" applyFont="1" applyFill="1" applyBorder="1" applyAlignment="1">
      <alignment vertical="center" shrinkToFit="1"/>
    </xf>
    <xf numFmtId="178" fontId="15" fillId="6" borderId="9" xfId="0" applyNumberFormat="1" applyFont="1" applyFill="1" applyBorder="1" applyAlignment="1">
      <alignment vertical="center" shrinkToFit="1"/>
    </xf>
    <xf numFmtId="0" fontId="15" fillId="6" borderId="12" xfId="0" applyNumberFormat="1" applyFont="1" applyFill="1" applyBorder="1" applyAlignment="1">
      <alignment horizontal="right" vertical="center"/>
    </xf>
    <xf numFmtId="178" fontId="18" fillId="0" borderId="0" xfId="0" applyNumberFormat="1" applyFont="1" applyBorder="1">
      <alignment vertical="center"/>
    </xf>
    <xf numFmtId="0" fontId="17" fillId="7" borderId="9" xfId="0" applyFont="1" applyFill="1" applyBorder="1">
      <alignment vertical="center"/>
    </xf>
    <xf numFmtId="0" fontId="26" fillId="7" borderId="9" xfId="0" applyFont="1" applyFill="1" applyBorder="1" applyAlignment="1">
      <alignment horizontal="center" vertical="center"/>
    </xf>
    <xf numFmtId="0" fontId="17" fillId="0" borderId="0" xfId="0" applyFont="1" applyAlignment="1">
      <alignment horizontal="left" vertical="center" wrapText="1"/>
    </xf>
    <xf numFmtId="0" fontId="11" fillId="0" borderId="0" xfId="0" applyFont="1">
      <alignment vertical="center"/>
    </xf>
    <xf numFmtId="0" fontId="15" fillId="0" borderId="0" xfId="0" applyFont="1" applyFill="1" applyBorder="1" applyAlignment="1">
      <alignment horizontal="left" vertical="center" wrapText="1" indent="1"/>
    </xf>
    <xf numFmtId="0" fontId="14" fillId="0" borderId="0" xfId="0" applyNumberFormat="1" applyFont="1" applyFill="1" applyBorder="1">
      <alignment vertical="center"/>
    </xf>
    <xf numFmtId="0" fontId="15" fillId="0" borderId="0" xfId="0" applyFont="1" applyFill="1" applyBorder="1" applyAlignment="1">
      <alignment horizontal="left" vertical="center" wrapText="1" indent="1"/>
    </xf>
    <xf numFmtId="0" fontId="9" fillId="0" borderId="4" xfId="0" applyFont="1" applyFill="1" applyBorder="1" applyAlignment="1">
      <alignment vertical="center" wrapText="1"/>
    </xf>
    <xf numFmtId="0" fontId="9" fillId="0" borderId="10" xfId="0" applyFont="1" applyFill="1" applyBorder="1" applyAlignment="1">
      <alignment vertical="center" wrapText="1"/>
    </xf>
    <xf numFmtId="178" fontId="15" fillId="0" borderId="0" xfId="0" applyNumberFormat="1" applyFont="1" applyFill="1" applyBorder="1" applyAlignment="1">
      <alignment vertical="center" shrinkToFit="1"/>
    </xf>
    <xf numFmtId="0" fontId="15" fillId="0" borderId="0" xfId="0" applyNumberFormat="1" applyFont="1" applyFill="1" applyBorder="1" applyAlignment="1">
      <alignment horizontal="right" vertical="center"/>
    </xf>
    <xf numFmtId="179" fontId="15" fillId="0" borderId="0" xfId="0" applyNumberFormat="1" applyFont="1" applyFill="1" applyBorder="1">
      <alignment vertical="center"/>
    </xf>
    <xf numFmtId="181" fontId="28" fillId="0" borderId="0" xfId="16" applyNumberFormat="1" applyFont="1" applyAlignment="1" applyProtection="1">
      <alignment vertical="center"/>
    </xf>
    <xf numFmtId="181" fontId="28" fillId="0" borderId="0" xfId="16" applyNumberFormat="1" applyFont="1" applyAlignment="1">
      <alignment vertical="center"/>
    </xf>
    <xf numFmtId="0" fontId="29" fillId="0" borderId="0" xfId="0" applyFont="1">
      <alignmen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8" borderId="10" xfId="0" applyFill="1" applyBorder="1">
      <alignment vertical="center"/>
    </xf>
    <xf numFmtId="0" fontId="0" fillId="8" borderId="11" xfId="0" applyFill="1" applyBorder="1">
      <alignment vertical="center"/>
    </xf>
    <xf numFmtId="0" fontId="0" fillId="0" borderId="0" xfId="0" applyAlignment="1">
      <alignment horizontal="left" vertical="center"/>
    </xf>
    <xf numFmtId="49" fontId="15" fillId="0" borderId="0" xfId="0" applyNumberFormat="1" applyFont="1" applyFill="1" applyBorder="1" applyAlignment="1">
      <alignment horizontal="right" vertical="center" shrinkToFit="1"/>
    </xf>
    <xf numFmtId="180" fontId="15" fillId="0" borderId="9" xfId="0" applyNumberFormat="1" applyFont="1" applyFill="1" applyBorder="1" applyAlignment="1">
      <alignment vertical="center"/>
    </xf>
    <xf numFmtId="0" fontId="14" fillId="0" borderId="0" xfId="0" applyNumberFormat="1" applyFont="1" applyFill="1" applyBorder="1" applyAlignment="1">
      <alignment vertical="center"/>
    </xf>
    <xf numFmtId="0" fontId="15" fillId="0" borderId="10" xfId="0" applyNumberFormat="1" applyFont="1" applyFill="1" applyBorder="1">
      <alignment vertical="center"/>
    </xf>
    <xf numFmtId="0" fontId="0" fillId="0" borderId="0" xfId="0" applyFill="1" applyBorder="1" applyAlignment="1">
      <alignment horizontal="center" vertical="center"/>
    </xf>
    <xf numFmtId="0" fontId="0" fillId="0" borderId="9" xfId="0" applyBorder="1" applyAlignment="1">
      <alignment horizontal="center" vertical="center"/>
    </xf>
    <xf numFmtId="49" fontId="30" fillId="0" borderId="9" xfId="0" applyNumberFormat="1" applyFont="1" applyFill="1" applyBorder="1" applyAlignment="1">
      <alignment horizontal="right" vertical="center" shrinkToFit="1"/>
    </xf>
    <xf numFmtId="0" fontId="0" fillId="0" borderId="9"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9" borderId="0" xfId="0" applyFill="1" applyBorder="1" applyAlignment="1">
      <alignment horizontal="right" vertical="center"/>
    </xf>
    <xf numFmtId="0" fontId="11" fillId="0" borderId="0" xfId="0" applyFont="1">
      <alignment vertical="center"/>
    </xf>
    <xf numFmtId="49" fontId="30" fillId="0" borderId="0" xfId="0" applyNumberFormat="1" applyFont="1" applyFill="1" applyBorder="1" applyAlignment="1">
      <alignment horizontal="right" vertical="center" shrinkToFit="1"/>
    </xf>
    <xf numFmtId="0" fontId="24" fillId="0" borderId="0" xfId="0" applyFont="1" applyFill="1" applyBorder="1" applyAlignment="1">
      <alignment horizontal="right" vertical="center"/>
    </xf>
    <xf numFmtId="0" fontId="32" fillId="0" borderId="9" xfId="0" applyFont="1" applyBorder="1">
      <alignment vertical="center"/>
    </xf>
    <xf numFmtId="0" fontId="17" fillId="4" borderId="11" xfId="0" applyFont="1" applyFill="1" applyBorder="1">
      <alignment vertical="center"/>
    </xf>
    <xf numFmtId="0" fontId="0" fillId="0" borderId="0" xfId="0" applyAlignment="1" applyProtection="1">
      <alignment horizontal="center" vertical="center"/>
      <protection locked="0"/>
    </xf>
    <xf numFmtId="0" fontId="15" fillId="2" borderId="9" xfId="0" applyFont="1" applyFill="1" applyBorder="1" applyAlignment="1" applyProtection="1">
      <alignment vertical="center" shrinkToFit="1"/>
      <protection locked="0"/>
    </xf>
    <xf numFmtId="177" fontId="15" fillId="0" borderId="9" xfId="0" applyNumberFormat="1" applyFont="1" applyFill="1" applyBorder="1" applyProtection="1">
      <alignment vertical="center"/>
    </xf>
    <xf numFmtId="176" fontId="15" fillId="0" borderId="15" xfId="0" applyNumberFormat="1" applyFont="1" applyFill="1" applyBorder="1" applyAlignment="1" applyProtection="1">
      <alignment horizontal="right" vertical="center"/>
    </xf>
    <xf numFmtId="176" fontId="15" fillId="0" borderId="9" xfId="0" applyNumberFormat="1" applyFont="1" applyFill="1" applyBorder="1" applyProtection="1">
      <alignment vertical="center"/>
    </xf>
    <xf numFmtId="180" fontId="15" fillId="2" borderId="9" xfId="0" applyNumberFormat="1" applyFont="1" applyFill="1" applyBorder="1" applyAlignment="1" applyProtection="1">
      <alignment vertical="center"/>
      <protection locked="0"/>
    </xf>
    <xf numFmtId="179" fontId="15" fillId="6" borderId="9" xfId="0" applyNumberFormat="1" applyFont="1" applyFill="1" applyBorder="1" applyAlignment="1" applyProtection="1">
      <alignment vertical="center" shrinkToFit="1"/>
    </xf>
    <xf numFmtId="179" fontId="15" fillId="6" borderId="9" xfId="0" applyNumberFormat="1" applyFont="1" applyFill="1" applyBorder="1" applyProtection="1">
      <alignment vertical="center"/>
    </xf>
    <xf numFmtId="176" fontId="15" fillId="6" borderId="15" xfId="0" applyNumberFormat="1" applyFont="1" applyFill="1" applyBorder="1" applyAlignment="1" applyProtection="1">
      <alignment horizontal="right" vertical="center"/>
    </xf>
    <xf numFmtId="176" fontId="15" fillId="6" borderId="9" xfId="0" applyNumberFormat="1" applyFont="1" applyFill="1" applyBorder="1" applyProtection="1">
      <alignment vertical="center"/>
    </xf>
    <xf numFmtId="182" fontId="17" fillId="2" borderId="9" xfId="0" applyNumberFormat="1" applyFont="1" applyFill="1" applyBorder="1" applyAlignment="1" applyProtection="1">
      <alignment horizontal="center" vertical="center"/>
      <protection locked="0"/>
    </xf>
    <xf numFmtId="183" fontId="17" fillId="2" borderId="9" xfId="0" applyNumberFormat="1" applyFont="1" applyFill="1" applyBorder="1" applyAlignment="1" applyProtection="1">
      <alignment horizontal="center" vertical="center"/>
      <protection locked="0"/>
    </xf>
    <xf numFmtId="176" fontId="17" fillId="0" borderId="9" xfId="0" applyNumberFormat="1" applyFont="1" applyBorder="1" applyProtection="1">
      <alignment vertical="center"/>
    </xf>
    <xf numFmtId="178" fontId="18" fillId="0" borderId="9" xfId="0" applyNumberFormat="1" applyFont="1" applyBorder="1" applyProtection="1">
      <alignment vertical="center"/>
    </xf>
    <xf numFmtId="0" fontId="17" fillId="0" borderId="9" xfId="0" applyFont="1" applyBorder="1" applyAlignment="1" applyProtection="1">
      <alignment vertical="center" wrapText="1"/>
    </xf>
    <xf numFmtId="10" fontId="26" fillId="0" borderId="9" xfId="0" applyNumberFormat="1" applyFont="1" applyBorder="1" applyAlignment="1" applyProtection="1">
      <alignment horizontal="right" vertical="center"/>
    </xf>
    <xf numFmtId="176" fontId="18" fillId="0" borderId="9" xfId="0" applyNumberFormat="1" applyFont="1" applyBorder="1" applyProtection="1">
      <alignment vertical="center"/>
    </xf>
    <xf numFmtId="182" fontId="17" fillId="0" borderId="9" xfId="0" applyNumberFormat="1" applyFont="1" applyFill="1" applyBorder="1" applyAlignment="1" applyProtection="1">
      <alignment horizontal="center" vertical="center"/>
    </xf>
    <xf numFmtId="0" fontId="27" fillId="2" borderId="9" xfId="0" applyFont="1" applyFill="1" applyBorder="1" applyAlignment="1" applyProtection="1">
      <alignment vertical="center" wrapText="1"/>
      <protection locked="0"/>
    </xf>
    <xf numFmtId="0" fontId="15" fillId="0" borderId="15" xfId="0" applyFont="1" applyFill="1" applyBorder="1" applyAlignment="1" applyProtection="1">
      <alignment vertical="center" shrinkToFit="1"/>
    </xf>
    <xf numFmtId="0" fontId="15" fillId="0" borderId="15" xfId="0" applyNumberFormat="1" applyFont="1" applyFill="1" applyBorder="1" applyAlignment="1" applyProtection="1">
      <alignment vertical="center" shrinkToFit="1"/>
    </xf>
    <xf numFmtId="0" fontId="0" fillId="0" borderId="9" xfId="0" applyBorder="1" applyAlignment="1">
      <alignment horizontal="left" vertical="center"/>
    </xf>
    <xf numFmtId="0" fontId="27" fillId="2" borderId="9" xfId="0" applyFont="1" applyFill="1" applyBorder="1" applyAlignment="1" applyProtection="1">
      <alignment horizontal="left" vertical="center" wrapText="1"/>
      <protection locked="0"/>
    </xf>
    <xf numFmtId="182" fontId="17" fillId="0" borderId="9" xfId="33" applyNumberFormat="1" applyFont="1" applyBorder="1" applyProtection="1">
      <alignment vertical="center"/>
    </xf>
    <xf numFmtId="0" fontId="32" fillId="0" borderId="0" xfId="0" applyFont="1">
      <alignment vertical="center"/>
    </xf>
    <xf numFmtId="0" fontId="34" fillId="0" borderId="0" xfId="0" applyFont="1">
      <alignment vertical="center"/>
    </xf>
    <xf numFmtId="181" fontId="28" fillId="0" borderId="0" xfId="16" applyNumberFormat="1" applyFont="1" applyAlignment="1" applyProtection="1">
      <alignment vertical="center"/>
      <protection locked="0"/>
    </xf>
    <xf numFmtId="0" fontId="17" fillId="0" borderId="9" xfId="0" applyFont="1" applyFill="1" applyBorder="1" applyAlignment="1" applyProtection="1">
      <alignment vertical="center" shrinkToFit="1"/>
    </xf>
    <xf numFmtId="0" fontId="17" fillId="0" borderId="0" xfId="34" applyFont="1">
      <alignment vertical="center"/>
    </xf>
    <xf numFmtId="0" fontId="36" fillId="0" borderId="0" xfId="34" applyFont="1" applyAlignment="1">
      <alignment horizontal="center" vertical="center"/>
    </xf>
    <xf numFmtId="0" fontId="17" fillId="0" borderId="0" xfId="34" applyFont="1" applyBorder="1">
      <alignment vertical="center"/>
    </xf>
    <xf numFmtId="0" fontId="17" fillId="0" borderId="19" xfId="34" applyFont="1" applyBorder="1">
      <alignment vertical="center"/>
    </xf>
    <xf numFmtId="0" fontId="17" fillId="0" borderId="0" xfId="34" applyFont="1" applyAlignment="1">
      <alignment horizontal="center" vertical="center"/>
    </xf>
    <xf numFmtId="0" fontId="17" fillId="0" borderId="23" xfId="34" applyFont="1" applyBorder="1">
      <alignment vertical="center"/>
    </xf>
    <xf numFmtId="0" fontId="17" fillId="0" borderId="19" xfId="34" applyFont="1" applyBorder="1" applyAlignment="1">
      <alignment horizontal="center" vertical="center"/>
    </xf>
    <xf numFmtId="0" fontId="32" fillId="5" borderId="25" xfId="34" applyFont="1" applyFill="1" applyBorder="1" applyAlignment="1">
      <alignment horizontal="center" vertical="center" wrapText="1"/>
    </xf>
    <xf numFmtId="0" fontId="37" fillId="5" borderId="25" xfId="34" applyFont="1" applyFill="1" applyBorder="1" applyAlignment="1">
      <alignment horizontal="center" vertical="center" wrapText="1"/>
    </xf>
    <xf numFmtId="0" fontId="17" fillId="5" borderId="25" xfId="34" applyFont="1" applyFill="1" applyBorder="1" applyAlignment="1">
      <alignment horizontal="center" vertical="center" wrapText="1"/>
    </xf>
    <xf numFmtId="0" fontId="17" fillId="5" borderId="26" xfId="34" applyFont="1" applyFill="1" applyBorder="1" applyAlignment="1">
      <alignment horizontal="center" vertical="center" wrapText="1"/>
    </xf>
    <xf numFmtId="0" fontId="17" fillId="5" borderId="27" xfId="34" applyFont="1" applyFill="1" applyBorder="1" applyAlignment="1">
      <alignment horizontal="center" vertical="center" shrinkToFit="1"/>
    </xf>
    <xf numFmtId="0" fontId="17" fillId="5" borderId="27" xfId="34" applyFont="1" applyFill="1" applyBorder="1" applyAlignment="1">
      <alignment horizontal="center" vertical="center" wrapText="1"/>
    </xf>
    <xf numFmtId="0" fontId="27" fillId="5" borderId="27" xfId="34" applyFont="1" applyFill="1" applyBorder="1" applyAlignment="1">
      <alignment horizontal="center" vertical="center" wrapText="1"/>
    </xf>
    <xf numFmtId="0" fontId="17" fillId="5" borderId="28" xfId="34" applyFont="1" applyFill="1" applyBorder="1" applyAlignment="1">
      <alignment horizontal="center" vertical="center" shrinkToFit="1"/>
    </xf>
    <xf numFmtId="0" fontId="17" fillId="5" borderId="8" xfId="34" applyFont="1" applyFill="1" applyBorder="1" applyAlignment="1">
      <alignment horizontal="center" vertical="center" wrapText="1"/>
    </xf>
    <xf numFmtId="0" fontId="17" fillId="5" borderId="11" xfId="34" applyFont="1" applyFill="1" applyBorder="1" applyAlignment="1">
      <alignment horizontal="center" vertical="center" wrapText="1"/>
    </xf>
    <xf numFmtId="0" fontId="17" fillId="5" borderId="30" xfId="34" applyFont="1" applyFill="1" applyBorder="1" applyAlignment="1">
      <alignment horizontal="center" vertical="center" shrinkToFit="1"/>
    </xf>
    <xf numFmtId="0" fontId="17" fillId="5" borderId="31" xfId="34" applyFont="1" applyFill="1" applyBorder="1" applyAlignment="1">
      <alignment horizontal="center" vertical="center" shrinkToFit="1"/>
    </xf>
    <xf numFmtId="0" fontId="17" fillId="10" borderId="32" xfId="34" applyFont="1" applyFill="1" applyBorder="1" applyAlignment="1">
      <alignment horizontal="center" vertical="center"/>
    </xf>
    <xf numFmtId="0" fontId="17" fillId="2" borderId="13" xfId="34" applyFont="1" applyFill="1" applyBorder="1" applyAlignment="1" applyProtection="1">
      <alignment horizontal="center" vertical="center"/>
      <protection locked="0"/>
    </xf>
    <xf numFmtId="184" fontId="17" fillId="2" borderId="9" xfId="34" applyNumberFormat="1" applyFont="1" applyFill="1" applyBorder="1" applyProtection="1">
      <alignment vertical="center"/>
      <protection locked="0"/>
    </xf>
    <xf numFmtId="185" fontId="17" fillId="2" borderId="9" xfId="34" applyNumberFormat="1" applyFont="1" applyFill="1" applyBorder="1" applyAlignment="1" applyProtection="1">
      <alignment horizontal="center" vertical="center" shrinkToFit="1"/>
      <protection locked="0"/>
    </xf>
    <xf numFmtId="186" fontId="17" fillId="2" borderId="9" xfId="34" applyNumberFormat="1" applyFont="1" applyFill="1" applyBorder="1" applyProtection="1">
      <alignment vertical="center"/>
      <protection locked="0"/>
    </xf>
    <xf numFmtId="186" fontId="17" fillId="10" borderId="9" xfId="34" applyNumberFormat="1" applyFont="1" applyFill="1" applyBorder="1">
      <alignment vertical="center"/>
    </xf>
    <xf numFmtId="184" fontId="17" fillId="10" borderId="9" xfId="34" applyNumberFormat="1" applyFont="1" applyFill="1" applyBorder="1">
      <alignment vertical="center"/>
    </xf>
    <xf numFmtId="176" fontId="22" fillId="11" borderId="33" xfId="34" applyNumberFormat="1" applyFont="1" applyFill="1" applyBorder="1" applyAlignment="1">
      <alignment horizontal="right" vertical="center"/>
    </xf>
    <xf numFmtId="0" fontId="17" fillId="10" borderId="34" xfId="34" applyFont="1" applyFill="1" applyBorder="1" applyAlignment="1">
      <alignment horizontal="center" vertical="center"/>
    </xf>
    <xf numFmtId="184" fontId="17" fillId="2" borderId="35" xfId="34" applyNumberFormat="1" applyFont="1" applyFill="1" applyBorder="1" applyProtection="1">
      <alignment vertical="center"/>
      <protection locked="0"/>
    </xf>
    <xf numFmtId="186" fontId="17" fillId="2" borderId="35" xfId="34" applyNumberFormat="1" applyFont="1" applyFill="1" applyBorder="1" applyProtection="1">
      <alignment vertical="center"/>
      <protection locked="0"/>
    </xf>
    <xf numFmtId="186" fontId="17" fillId="10" borderId="35" xfId="34" applyNumberFormat="1" applyFont="1" applyFill="1" applyBorder="1">
      <alignment vertical="center"/>
    </xf>
    <xf numFmtId="184" fontId="17" fillId="10" borderId="35" xfId="34" applyNumberFormat="1" applyFont="1" applyFill="1" applyBorder="1">
      <alignment vertical="center"/>
    </xf>
    <xf numFmtId="0" fontId="17" fillId="0" borderId="36" xfId="34" applyFont="1" applyBorder="1" applyProtection="1">
      <alignment vertical="center"/>
      <protection locked="0"/>
    </xf>
    <xf numFmtId="0" fontId="17" fillId="0" borderId="0" xfId="34" applyFont="1" applyProtection="1">
      <alignment vertical="center"/>
      <protection locked="0"/>
    </xf>
    <xf numFmtId="0" fontId="17" fillId="0" borderId="36" xfId="34" applyFont="1" applyBorder="1" applyAlignment="1" applyProtection="1">
      <alignment horizontal="center" vertical="center"/>
      <protection locked="0"/>
    </xf>
    <xf numFmtId="0" fontId="17" fillId="0" borderId="0" xfId="34" applyFont="1" applyBorder="1" applyAlignment="1">
      <alignment horizontal="center" vertical="center"/>
    </xf>
    <xf numFmtId="0" fontId="17" fillId="0" borderId="0" xfId="34" applyFont="1" applyFill="1" applyBorder="1" applyAlignment="1">
      <alignment vertical="center"/>
    </xf>
    <xf numFmtId="0" fontId="17" fillId="3" borderId="15" xfId="34" applyFont="1" applyFill="1" applyBorder="1" applyAlignment="1">
      <alignment horizontal="center" vertical="center"/>
    </xf>
    <xf numFmtId="0" fontId="17" fillId="0" borderId="0" xfId="34" applyFont="1" applyBorder="1" applyProtection="1">
      <alignment vertical="center"/>
      <protection locked="0"/>
    </xf>
    <xf numFmtId="0" fontId="17" fillId="0" borderId="0" xfId="34" applyFont="1" applyBorder="1" applyAlignment="1" applyProtection="1">
      <alignment horizontal="center" vertical="center"/>
      <protection locked="0"/>
    </xf>
    <xf numFmtId="0" fontId="17" fillId="0" borderId="19" xfId="34" applyFont="1" applyBorder="1" applyProtection="1">
      <alignment vertical="center"/>
      <protection locked="0"/>
    </xf>
    <xf numFmtId="0" fontId="17" fillId="0" borderId="36" xfId="34" applyFont="1" applyBorder="1">
      <alignment vertical="center"/>
    </xf>
    <xf numFmtId="0" fontId="17" fillId="0" borderId="36" xfId="34" applyFont="1" applyBorder="1" applyAlignment="1">
      <alignment horizontal="center" vertical="center"/>
    </xf>
    <xf numFmtId="0" fontId="17" fillId="5" borderId="20" xfId="34" applyFont="1" applyFill="1" applyBorder="1" applyAlignment="1">
      <alignment horizontal="center" vertical="center"/>
    </xf>
    <xf numFmtId="0" fontId="17" fillId="5" borderId="20" xfId="34" applyFont="1" applyFill="1" applyBorder="1" applyAlignment="1">
      <alignment horizontal="center" vertical="center"/>
    </xf>
    <xf numFmtId="0" fontId="17" fillId="5" borderId="29" xfId="34" applyFont="1" applyFill="1" applyBorder="1" applyAlignment="1">
      <alignment horizontal="center" vertical="center"/>
    </xf>
    <xf numFmtId="0" fontId="18" fillId="4" borderId="11" xfId="0" applyFont="1" applyFill="1" applyBorder="1" applyAlignment="1" applyProtection="1">
      <alignment horizontal="center" vertical="center"/>
      <protection locked="0"/>
    </xf>
    <xf numFmtId="0" fontId="17" fillId="0" borderId="19" xfId="34" applyFont="1" applyFill="1" applyBorder="1" applyProtection="1">
      <alignment vertical="center"/>
      <protection locked="0"/>
    </xf>
    <xf numFmtId="0" fontId="17" fillId="5" borderId="29" xfId="34" applyFont="1" applyFill="1" applyBorder="1" applyAlignment="1">
      <alignment horizontal="center" vertical="center"/>
    </xf>
    <xf numFmtId="0" fontId="9" fillId="0" borderId="9" xfId="0" applyFont="1" applyBorder="1">
      <alignment vertical="center"/>
    </xf>
    <xf numFmtId="0" fontId="15" fillId="0" borderId="9" xfId="0" applyNumberFormat="1" applyFont="1" applyFill="1" applyBorder="1">
      <alignment vertical="center"/>
    </xf>
    <xf numFmtId="0" fontId="11" fillId="0" borderId="0" xfId="0" applyFont="1" applyAlignment="1">
      <alignment vertical="center"/>
    </xf>
    <xf numFmtId="0" fontId="0" fillId="2" borderId="0" xfId="0" applyFill="1" applyAlignment="1" applyProtection="1">
      <alignment horizontal="center" vertical="center"/>
      <protection locked="0"/>
    </xf>
    <xf numFmtId="0" fontId="0" fillId="0" borderId="0" xfId="0" applyAlignment="1" applyProtection="1">
      <alignment vertical="center" shrinkToFit="1"/>
      <protection locked="0"/>
    </xf>
    <xf numFmtId="0" fontId="0" fillId="2" borderId="0" xfId="0" applyFont="1" applyFill="1" applyAlignment="1" applyProtection="1">
      <alignment horizontal="left" vertical="center" shrinkToFit="1"/>
      <protection locked="0"/>
    </xf>
    <xf numFmtId="0" fontId="11" fillId="0" borderId="0" xfId="0" applyFont="1">
      <alignment vertical="center"/>
    </xf>
    <xf numFmtId="0" fontId="17" fillId="5" borderId="20" xfId="34" applyFont="1" applyFill="1" applyBorder="1" applyAlignment="1">
      <alignment horizontal="center" vertical="center"/>
    </xf>
    <xf numFmtId="180" fontId="30" fillId="0" borderId="9" xfId="0" applyNumberFormat="1" applyFont="1" applyFill="1" applyBorder="1" applyAlignment="1" applyProtection="1">
      <alignment horizontal="right" vertical="center" wrapText="1"/>
    </xf>
    <xf numFmtId="178" fontId="9" fillId="0" borderId="9" xfId="0" applyNumberFormat="1" applyFont="1" applyFill="1" applyBorder="1" applyAlignment="1" applyProtection="1">
      <alignment vertical="center"/>
    </xf>
    <xf numFmtId="177" fontId="9" fillId="0" borderId="9" xfId="0" applyNumberFormat="1" applyFont="1" applyFill="1" applyBorder="1" applyAlignment="1" applyProtection="1">
      <alignment vertical="center"/>
    </xf>
    <xf numFmtId="176" fontId="9" fillId="0" borderId="9" xfId="0" applyNumberFormat="1" applyFont="1" applyFill="1" applyBorder="1" applyAlignment="1" applyProtection="1">
      <alignment vertical="center"/>
    </xf>
    <xf numFmtId="178" fontId="9" fillId="0" borderId="0" xfId="0" applyNumberFormat="1" applyFont="1" applyFill="1" applyBorder="1" applyAlignment="1" applyProtection="1">
      <alignment vertical="center"/>
    </xf>
    <xf numFmtId="177" fontId="9" fillId="0" borderId="0" xfId="0" applyNumberFormat="1" applyFont="1" applyFill="1" applyBorder="1" applyAlignment="1" applyProtection="1">
      <alignment vertical="center"/>
    </xf>
    <xf numFmtId="176" fontId="9" fillId="0" borderId="0" xfId="0" applyNumberFormat="1" applyFont="1" applyFill="1" applyBorder="1" applyAlignment="1" applyProtection="1">
      <alignment vertical="center"/>
    </xf>
    <xf numFmtId="0" fontId="24" fillId="2" borderId="9" xfId="0" applyFont="1" applyFill="1" applyBorder="1" applyAlignment="1" applyProtection="1">
      <alignment vertical="center" shrinkToFit="1"/>
      <protection locked="0"/>
    </xf>
    <xf numFmtId="0" fontId="24" fillId="0" borderId="0" xfId="0" applyFont="1" applyFill="1" applyBorder="1" applyAlignment="1" applyProtection="1">
      <alignment vertical="center" shrinkToFit="1"/>
      <protection locked="0"/>
    </xf>
    <xf numFmtId="0" fontId="11" fillId="0" borderId="0" xfId="0" applyFont="1" applyFill="1" applyAlignment="1" applyProtection="1">
      <alignment vertical="center"/>
      <protection locked="0"/>
    </xf>
    <xf numFmtId="0" fontId="9" fillId="0" borderId="0" xfId="0" applyFont="1" applyBorder="1">
      <alignment vertical="center"/>
    </xf>
    <xf numFmtId="0" fontId="15" fillId="0" borderId="0" xfId="0" applyNumberFormat="1" applyFont="1" applyFill="1" applyBorder="1">
      <alignment vertical="center"/>
    </xf>
    <xf numFmtId="0" fontId="15" fillId="0" borderId="0" xfId="0" applyNumberFormat="1" applyFont="1" applyFill="1" applyAlignment="1">
      <alignment horizontal="left" vertical="center"/>
    </xf>
    <xf numFmtId="181" fontId="1" fillId="0" borderId="0" xfId="16" applyNumberFormat="1" applyFont="1" applyAlignment="1" applyProtection="1">
      <alignment vertical="center"/>
      <protection locked="0"/>
    </xf>
    <xf numFmtId="181" fontId="6" fillId="0" borderId="0" xfId="16" applyNumberFormat="1" applyFont="1" applyAlignment="1" applyProtection="1">
      <alignment vertical="center"/>
      <protection locked="0"/>
    </xf>
    <xf numFmtId="0" fontId="17" fillId="0" borderId="0" xfId="34" applyFont="1" applyBorder="1" applyProtection="1">
      <alignment vertical="center"/>
    </xf>
    <xf numFmtId="0" fontId="17" fillId="4" borderId="9" xfId="0" applyFont="1" applyFill="1" applyBorder="1" applyAlignment="1">
      <alignment horizontal="center" vertical="center"/>
    </xf>
    <xf numFmtId="0" fontId="15" fillId="2" borderId="9" xfId="0" applyNumberFormat="1" applyFont="1" applyFill="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9" xfId="0" applyBorder="1" applyAlignment="1" applyProtection="1">
      <alignment horizontal="lef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9" xfId="0" applyBorder="1" applyAlignment="1" applyProtection="1">
      <alignment vertical="center"/>
      <protection locked="0"/>
    </xf>
    <xf numFmtId="38" fontId="0" fillId="0" borderId="1" xfId="0" applyNumberFormat="1" applyBorder="1" applyAlignment="1" applyProtection="1">
      <alignment horizontal="right" vertical="center"/>
    </xf>
    <xf numFmtId="38" fontId="0" fillId="0" borderId="2" xfId="0" applyNumberFormat="1" applyBorder="1" applyAlignment="1" applyProtection="1">
      <alignment horizontal="right" vertical="center"/>
    </xf>
    <xf numFmtId="38" fontId="0" fillId="0" borderId="6" xfId="0" applyNumberFormat="1" applyBorder="1" applyAlignment="1" applyProtection="1">
      <alignment horizontal="right" vertical="center"/>
    </xf>
    <xf numFmtId="38" fontId="0" fillId="0" borderId="7" xfId="0" applyNumberFormat="1" applyBorder="1" applyAlignment="1" applyProtection="1">
      <alignment horizontal="right" vertical="center"/>
    </xf>
    <xf numFmtId="0" fontId="0" fillId="0" borderId="13"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wrapText="1"/>
      <protection locked="0"/>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5"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176" fontId="15" fillId="0" borderId="16" xfId="0" applyNumberFormat="1" applyFont="1" applyFill="1" applyBorder="1" applyAlignment="1" applyProtection="1">
      <alignment horizontal="center" vertical="center" shrinkToFit="1"/>
      <protection locked="0"/>
    </xf>
    <xf numFmtId="176" fontId="15" fillId="0" borderId="17" xfId="0" applyNumberFormat="1" applyFont="1" applyFill="1" applyBorder="1" applyAlignment="1" applyProtection="1">
      <alignment horizontal="center" vertical="center" shrinkToFit="1"/>
      <protection locked="0"/>
    </xf>
    <xf numFmtId="176" fontId="15" fillId="0" borderId="41" xfId="0" applyNumberFormat="1"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wrapText="1" indent="1"/>
    </xf>
    <xf numFmtId="0" fontId="15" fillId="5" borderId="10" xfId="0" applyNumberFormat="1" applyFont="1" applyFill="1" applyBorder="1" applyAlignment="1">
      <alignment horizontal="center" vertical="center" wrapText="1"/>
    </xf>
    <xf numFmtId="0" fontId="15" fillId="5" borderId="14" xfId="0" applyNumberFormat="1" applyFont="1" applyFill="1" applyBorder="1" applyAlignment="1">
      <alignment horizontal="center" vertical="center" wrapText="1"/>
    </xf>
    <xf numFmtId="0" fontId="23" fillId="5" borderId="10" xfId="0" applyNumberFormat="1" applyFont="1" applyFill="1" applyBorder="1" applyAlignment="1">
      <alignment horizontal="center" vertical="center" wrapText="1" shrinkToFit="1"/>
    </xf>
    <xf numFmtId="0" fontId="23" fillId="5" borderId="14" xfId="0" applyNumberFormat="1" applyFont="1" applyFill="1" applyBorder="1" applyAlignment="1">
      <alignment horizontal="center" vertical="center" shrinkToFit="1"/>
    </xf>
    <xf numFmtId="0" fontId="15" fillId="5" borderId="10"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 xfId="0" applyNumberFormat="1" applyFont="1" applyFill="1" applyBorder="1" applyAlignment="1">
      <alignment horizontal="center" vertical="center" wrapText="1"/>
    </xf>
    <xf numFmtId="0" fontId="15" fillId="5" borderId="4" xfId="0"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2" fillId="0" borderId="0" xfId="0" applyFont="1" applyAlignment="1">
      <alignment horizontal="center" vertical="center"/>
    </xf>
    <xf numFmtId="0" fontId="11" fillId="0" borderId="0" xfId="0" applyFont="1">
      <alignment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176" fontId="9" fillId="0" borderId="1" xfId="0" applyNumberFormat="1" applyFont="1" applyFill="1" applyBorder="1" applyAlignment="1">
      <alignment horizontal="right" vertical="center"/>
    </xf>
    <xf numFmtId="176" fontId="9" fillId="0" borderId="3" xfId="0" applyNumberFormat="1" applyFont="1" applyFill="1" applyBorder="1" applyAlignment="1">
      <alignment horizontal="right" vertical="center"/>
    </xf>
    <xf numFmtId="176" fontId="9" fillId="0" borderId="6" xfId="0" applyNumberFormat="1" applyFont="1" applyFill="1" applyBorder="1" applyAlignment="1">
      <alignment horizontal="right" vertical="center"/>
    </xf>
    <xf numFmtId="176" fontId="9" fillId="0" borderId="8" xfId="0" applyNumberFormat="1" applyFont="1" applyFill="1" applyBorder="1" applyAlignment="1">
      <alignment horizontal="right" vertical="center"/>
    </xf>
    <xf numFmtId="0" fontId="9" fillId="0" borderId="9" xfId="0" applyFont="1" applyBorder="1" applyAlignment="1">
      <alignment horizontal="center" vertical="center" shrinkToFi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176" fontId="10" fillId="0" borderId="1" xfId="0" applyNumberFormat="1" applyFont="1" applyFill="1" applyBorder="1" applyAlignment="1">
      <alignment horizontal="right" vertical="center"/>
    </xf>
    <xf numFmtId="176" fontId="10" fillId="0" borderId="3" xfId="0" applyNumberFormat="1" applyFont="1" applyFill="1" applyBorder="1" applyAlignment="1">
      <alignment horizontal="right" vertical="center"/>
    </xf>
    <xf numFmtId="176" fontId="10" fillId="0" borderId="6" xfId="0" applyNumberFormat="1" applyFont="1" applyFill="1" applyBorder="1" applyAlignment="1">
      <alignment horizontal="right" vertical="center"/>
    </xf>
    <xf numFmtId="176" fontId="10" fillId="0" borderId="8" xfId="0" applyNumberFormat="1" applyFont="1" applyFill="1" applyBorder="1" applyAlignment="1">
      <alignment horizontal="right" vertical="center"/>
    </xf>
    <xf numFmtId="0" fontId="9" fillId="0" borderId="15" xfId="0" applyFont="1" applyBorder="1" applyAlignment="1">
      <alignment horizontal="center" vertical="center"/>
    </xf>
    <xf numFmtId="0" fontId="9" fillId="0" borderId="13" xfId="0" applyFont="1" applyBorder="1" applyAlignment="1">
      <alignment horizontal="center" vertical="center"/>
    </xf>
    <xf numFmtId="0" fontId="15" fillId="0" borderId="9" xfId="0" applyFont="1" applyBorder="1" applyAlignment="1">
      <alignment horizontal="center" vertical="center" shrinkToFit="1"/>
    </xf>
    <xf numFmtId="0" fontId="14" fillId="0" borderId="0" xfId="0" applyNumberFormat="1" applyFont="1" applyFill="1" applyBorder="1">
      <alignment vertical="center"/>
    </xf>
    <xf numFmtId="0" fontId="0" fillId="0" borderId="11" xfId="0" applyBorder="1" applyAlignment="1" applyProtection="1">
      <alignment horizontal="left" vertical="center"/>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24" fillId="0" borderId="15" xfId="0" applyFont="1" applyFill="1" applyBorder="1" applyAlignment="1">
      <alignment horizontal="left" vertical="center" shrinkToFit="1"/>
    </xf>
    <xf numFmtId="0" fontId="24" fillId="0" borderId="13" xfId="0" applyFont="1" applyFill="1" applyBorder="1" applyAlignment="1">
      <alignment horizontal="left" vertical="center" shrinkToFit="1"/>
    </xf>
    <xf numFmtId="0" fontId="15" fillId="8" borderId="1" xfId="0" applyNumberFormat="1" applyFont="1" applyFill="1" applyBorder="1" applyAlignment="1">
      <alignment horizontal="center" vertical="center"/>
    </xf>
    <xf numFmtId="0" fontId="15" fillId="8" borderId="2" xfId="0" applyNumberFormat="1" applyFont="1" applyFill="1" applyBorder="1" applyAlignment="1">
      <alignment horizontal="center" vertical="center"/>
    </xf>
    <xf numFmtId="0" fontId="15" fillId="8" borderId="3" xfId="0" applyNumberFormat="1" applyFont="1" applyFill="1" applyBorder="1" applyAlignment="1">
      <alignment horizontal="center" vertical="center"/>
    </xf>
    <xf numFmtId="0" fontId="15" fillId="8" borderId="6" xfId="0" applyNumberFormat="1" applyFont="1" applyFill="1" applyBorder="1" applyAlignment="1">
      <alignment horizontal="center" vertical="center"/>
    </xf>
    <xf numFmtId="0" fontId="15" fillId="8" borderId="7" xfId="0" applyNumberFormat="1" applyFont="1" applyFill="1" applyBorder="1" applyAlignment="1">
      <alignment horizontal="center" vertical="center"/>
    </xf>
    <xf numFmtId="0" fontId="15" fillId="8" borderId="8" xfId="0" applyNumberFormat="1" applyFont="1" applyFill="1" applyBorder="1" applyAlignment="1">
      <alignment horizontal="center" vertical="center"/>
    </xf>
    <xf numFmtId="0" fontId="23" fillId="5" borderId="14" xfId="0" applyNumberFormat="1" applyFont="1" applyFill="1" applyBorder="1" applyAlignment="1">
      <alignment horizontal="center" vertical="center" wrapText="1" shrinkToFit="1"/>
    </xf>
    <xf numFmtId="181" fontId="1" fillId="2" borderId="0" xfId="16" applyNumberFormat="1" applyFont="1" applyFill="1" applyAlignment="1" applyProtection="1">
      <alignment horizontal="left" vertical="center" shrinkToFit="1"/>
      <protection locked="0"/>
    </xf>
    <xf numFmtId="0" fontId="17" fillId="4" borderId="9" xfId="0" applyFont="1" applyFill="1" applyBorder="1" applyAlignment="1">
      <alignment horizontal="center" vertical="center"/>
    </xf>
    <xf numFmtId="0" fontId="18" fillId="3" borderId="9" xfId="0" applyFont="1" applyFill="1" applyBorder="1" applyAlignment="1">
      <alignment horizontal="center" vertical="center"/>
    </xf>
    <xf numFmtId="0" fontId="17" fillId="0" borderId="15"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3" xfId="0" applyFont="1" applyBorder="1" applyAlignment="1" applyProtection="1">
      <alignment horizontal="center" vertical="center"/>
    </xf>
    <xf numFmtId="0" fontId="19" fillId="0" borderId="0" xfId="0" applyFont="1" applyAlignment="1">
      <alignment horizontal="center" vertical="center"/>
    </xf>
    <xf numFmtId="0" fontId="17" fillId="0" borderId="15" xfId="0" applyFont="1" applyFill="1" applyBorder="1" applyAlignment="1" applyProtection="1">
      <alignment horizontal="left" vertical="center" shrinkToFit="1"/>
    </xf>
    <xf numFmtId="0" fontId="17" fillId="0" borderId="18" xfId="0" applyFont="1" applyFill="1" applyBorder="1" applyAlignment="1" applyProtection="1">
      <alignment horizontal="left" vertical="center" shrinkToFit="1"/>
    </xf>
    <xf numFmtId="0" fontId="17" fillId="0" borderId="13" xfId="0" applyFont="1" applyFill="1" applyBorder="1" applyAlignment="1" applyProtection="1">
      <alignment horizontal="left" vertical="center" shrinkToFit="1"/>
    </xf>
    <xf numFmtId="176" fontId="17" fillId="2" borderId="9" xfId="0" applyNumberFormat="1" applyFont="1" applyFill="1" applyBorder="1" applyAlignment="1" applyProtection="1">
      <alignment horizontal="center" vertical="center"/>
      <protection locked="0"/>
    </xf>
    <xf numFmtId="0" fontId="17" fillId="4" borderId="10"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1" xfId="0" applyFont="1" applyFill="1" applyBorder="1" applyAlignment="1">
      <alignment horizontal="center" vertical="center"/>
    </xf>
    <xf numFmtId="0" fontId="24" fillId="0" borderId="15" xfId="0" applyFont="1" applyFill="1" applyBorder="1" applyAlignment="1" applyProtection="1">
      <alignment horizontal="right" vertical="center" shrinkToFit="1"/>
    </xf>
    <xf numFmtId="0" fontId="24" fillId="0" borderId="13" xfId="0" applyFont="1" applyFill="1" applyBorder="1" applyAlignment="1" applyProtection="1">
      <alignment horizontal="right" vertical="center" shrinkToFit="1"/>
    </xf>
    <xf numFmtId="0" fontId="0" fillId="3" borderId="1" xfId="0" applyFill="1" applyBorder="1" applyAlignment="1">
      <alignment horizontal="distributed" vertical="center"/>
    </xf>
    <xf numFmtId="0" fontId="0" fillId="3" borderId="3" xfId="0" applyFill="1" applyBorder="1" applyAlignment="1">
      <alignment horizontal="distributed" vertical="center"/>
    </xf>
    <xf numFmtId="0" fontId="0" fillId="3" borderId="6" xfId="0" applyFill="1" applyBorder="1" applyAlignment="1">
      <alignment horizontal="distributed" vertical="center"/>
    </xf>
    <xf numFmtId="0" fontId="0" fillId="3" borderId="8" xfId="0" applyFill="1" applyBorder="1" applyAlignment="1">
      <alignment horizontal="distributed" vertical="center"/>
    </xf>
    <xf numFmtId="0" fontId="30" fillId="5" borderId="1" xfId="0" applyNumberFormat="1" applyFont="1" applyFill="1" applyBorder="1" applyAlignment="1">
      <alignment horizontal="center" vertical="center" wrapText="1"/>
    </xf>
    <xf numFmtId="0" fontId="30" fillId="5" borderId="4" xfId="0" applyNumberFormat="1" applyFont="1" applyFill="1" applyBorder="1" applyAlignment="1">
      <alignment horizontal="center" vertical="center" wrapText="1"/>
    </xf>
    <xf numFmtId="0" fontId="0" fillId="8" borderId="3"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2" borderId="15"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17" fillId="5" borderId="38" xfId="34" applyFont="1" applyFill="1" applyBorder="1" applyAlignment="1">
      <alignment horizontal="center" vertical="center"/>
    </xf>
    <xf numFmtId="0" fontId="17" fillId="5" borderId="21" xfId="34" applyFont="1" applyFill="1" applyBorder="1" applyAlignment="1">
      <alignment horizontal="center" vertical="center"/>
    </xf>
    <xf numFmtId="0" fontId="17" fillId="0" borderId="22" xfId="34" applyFont="1" applyFill="1" applyBorder="1" applyAlignment="1" applyProtection="1">
      <alignment horizontal="left" vertical="center" shrinkToFit="1"/>
    </xf>
    <xf numFmtId="0" fontId="17" fillId="0" borderId="37" xfId="34" applyFont="1" applyFill="1" applyBorder="1" applyAlignment="1" applyProtection="1">
      <alignment horizontal="left" vertical="center" shrinkToFit="1"/>
    </xf>
    <xf numFmtId="0" fontId="17" fillId="5" borderId="24" xfId="34" applyFont="1" applyFill="1" applyBorder="1" applyAlignment="1">
      <alignment horizontal="center" vertical="center"/>
    </xf>
    <xf numFmtId="0" fontId="17" fillId="5" borderId="29" xfId="34" applyFont="1" applyFill="1" applyBorder="1" applyAlignment="1">
      <alignment horizontal="center" vertical="center"/>
    </xf>
    <xf numFmtId="0" fontId="17" fillId="0" borderId="38" xfId="34" applyFont="1" applyFill="1" applyBorder="1" applyAlignment="1" applyProtection="1">
      <alignment horizontal="left" vertical="center" shrinkToFit="1"/>
    </xf>
    <xf numFmtId="0" fontId="17" fillId="0" borderId="39" xfId="34" applyFont="1" applyFill="1" applyBorder="1" applyAlignment="1" applyProtection="1">
      <alignment horizontal="left" vertical="center" shrinkToFit="1"/>
    </xf>
    <xf numFmtId="0" fontId="17" fillId="0" borderId="40" xfId="34" applyFont="1" applyFill="1" applyBorder="1" applyAlignment="1" applyProtection="1">
      <alignment horizontal="left" vertical="center" shrinkToFit="1"/>
    </xf>
    <xf numFmtId="0" fontId="17" fillId="0" borderId="22" xfId="34" applyFont="1" applyFill="1" applyBorder="1" applyAlignment="1" applyProtection="1">
      <alignment horizontal="left" vertical="center" shrinkToFit="1"/>
      <protection locked="0"/>
    </xf>
    <xf numFmtId="0" fontId="17" fillId="0" borderId="37" xfId="34" applyFont="1" applyFill="1" applyBorder="1" applyAlignment="1" applyProtection="1">
      <alignment horizontal="left" vertical="center" shrinkToFit="1"/>
      <protection locked="0"/>
    </xf>
    <xf numFmtId="0" fontId="17" fillId="0" borderId="9" xfId="34" applyFont="1" applyFill="1" applyBorder="1" applyAlignment="1" applyProtection="1">
      <alignment horizontal="left" vertical="center" shrinkToFi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36" fillId="0" borderId="0" xfId="34" applyFont="1" applyAlignment="1">
      <alignment horizontal="center" vertical="center"/>
    </xf>
    <xf numFmtId="0" fontId="17" fillId="0" borderId="11" xfId="34" applyFont="1" applyFill="1" applyBorder="1" applyAlignment="1" applyProtection="1">
      <alignment horizontal="left" vertical="center" shrinkToFit="1"/>
    </xf>
    <xf numFmtId="0" fontId="17" fillId="0" borderId="6" xfId="34" applyFont="1" applyFill="1" applyBorder="1" applyAlignment="1" applyProtection="1">
      <alignment horizontal="left" vertical="center" shrinkToFit="1"/>
    </xf>
    <xf numFmtId="0" fontId="17" fillId="0" borderId="38" xfId="34" applyFont="1" applyFill="1" applyBorder="1" applyAlignment="1" applyProtection="1">
      <alignment horizontal="left" vertical="center" shrinkToFit="1"/>
      <protection locked="0"/>
    </xf>
    <xf numFmtId="0" fontId="17" fillId="0" borderId="39" xfId="34" applyFont="1" applyFill="1" applyBorder="1" applyAlignment="1" applyProtection="1">
      <alignment horizontal="left" vertical="center" shrinkToFit="1"/>
      <protection locked="0"/>
    </xf>
    <xf numFmtId="0" fontId="17" fillId="0" borderId="40" xfId="34" applyFont="1" applyFill="1" applyBorder="1" applyAlignment="1" applyProtection="1">
      <alignment horizontal="left" vertical="center" shrinkToFit="1"/>
      <protection locked="0"/>
    </xf>
  </cellXfs>
  <cellStyles count="36">
    <cellStyle name="パーセント" xfId="33" builtinId="5"/>
    <cellStyle name="桁区切り 2" xfId="1"/>
    <cellStyle name="桁区切り 3" xfId="2"/>
    <cellStyle name="桁区切り 4" xfId="3"/>
    <cellStyle name="通貨 2"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28" xfId="32"/>
    <cellStyle name="標準 29" xfId="34"/>
    <cellStyle name="標準 3" xfId="25"/>
    <cellStyle name="標準 30" xfId="35"/>
    <cellStyle name="標準 4" xfId="26"/>
    <cellStyle name="標準 5" xfId="27"/>
    <cellStyle name="標準 6" xfId="28"/>
    <cellStyle name="標準 7" xfId="29"/>
    <cellStyle name="標準 8" xfId="30"/>
    <cellStyle name="標準 9"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114301</xdr:colOff>
      <xdr:row>26</xdr:row>
      <xdr:rowOff>114300</xdr:rowOff>
    </xdr:from>
    <xdr:to>
      <xdr:col>14</xdr:col>
      <xdr:colOff>552451</xdr:colOff>
      <xdr:row>33</xdr:row>
      <xdr:rowOff>76200</xdr:rowOff>
    </xdr:to>
    <xdr:sp macro="" textlink="">
      <xdr:nvSpPr>
        <xdr:cNvPr id="2" name="正方形/長方形 1"/>
        <xdr:cNvSpPr/>
      </xdr:nvSpPr>
      <xdr:spPr>
        <a:xfrm>
          <a:off x="8039101" y="4657725"/>
          <a:ext cx="3181350" cy="1028700"/>
        </a:xfrm>
        <a:prstGeom prst="rect">
          <a:avLst/>
        </a:prstGeom>
        <a:solidFill>
          <a:srgbClr val="1F497D">
            <a:lumMod val="20000"/>
            <a:lumOff val="80000"/>
          </a:srgbClr>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当該補助資料に入力していただいた内容が、申請時は第２号様式の</a:t>
          </a: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Ｇ列</a:t>
          </a:r>
          <a:r>
            <a:rPr kumimoji="1" lang="ja-JP" altLang="en-US"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に反映される仕組みとなっております。</a:t>
          </a:r>
        </a:p>
      </xdr:txBody>
    </xdr:sp>
    <xdr:clientData/>
  </xdr:twoCellAnchor>
  <xdr:twoCellAnchor>
    <xdr:from>
      <xdr:col>9</xdr:col>
      <xdr:colOff>85725</xdr:colOff>
      <xdr:row>47</xdr:row>
      <xdr:rowOff>47625</xdr:rowOff>
    </xdr:from>
    <xdr:to>
      <xdr:col>15</xdr:col>
      <xdr:colOff>152400</xdr:colOff>
      <xdr:row>61</xdr:row>
      <xdr:rowOff>133351</xdr:rowOff>
    </xdr:to>
    <xdr:sp macro="" textlink="">
      <xdr:nvSpPr>
        <xdr:cNvPr id="3" name="四角形吹き出し 2"/>
        <xdr:cNvSpPr/>
      </xdr:nvSpPr>
      <xdr:spPr>
        <a:xfrm>
          <a:off x="7439025" y="7791450"/>
          <a:ext cx="4067175" cy="2343151"/>
        </a:xfrm>
        <a:prstGeom prst="wedgeRectCallout">
          <a:avLst>
            <a:gd name="adj1" fmla="val -54646"/>
            <a:gd name="adj2" fmla="val 71469"/>
          </a:avLst>
        </a:prstGeom>
        <a:solidFill>
          <a:srgbClr val="F79646">
            <a:lumMod val="20000"/>
            <a:lumOff val="80000"/>
          </a:srgbClr>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法定福利費の事業主負担分については、施設全体の年間の処遇改善額の１５％を上限に計上することが可能となります。</a:t>
          </a:r>
          <a:endParaRPr kumimoji="1" lang="en-US" altLang="ja-JP"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下表は当該シートにより算出された法定福利費の増額分を対象人数で除した場合に、施設の負担が最小限になる処遇改善額を算出したものになります。</a:t>
          </a:r>
          <a:endParaRPr kumimoji="1" lang="en-US" altLang="ja-JP"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（ただし、１５％を超えた部分は、事業主負担となります。）</a:t>
          </a:r>
          <a:endParaRPr kumimoji="1" lang="en-US" altLang="ja-JP" sz="12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今後の処遇改善額の決定に際し、御参照いただければと思います。</a:t>
          </a:r>
          <a:endParaRPr kumimoji="1" lang="en-US" altLang="ja-JP"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rgbClr val="002060"/>
              </a:solidFill>
              <a:effectLst/>
              <a:uLnTx/>
              <a:uFillTx/>
              <a:latin typeface="Calibri" panose="020F0502020204030204"/>
              <a:ea typeface="ＭＳ Ｐゴシック" panose="020B0600070205080204" pitchFamily="50" charset="-128"/>
              <a:cs typeface="+mn-cs"/>
            </a:rPr>
            <a:t>補助額には影響はありません。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J2" sqref="J2"/>
    </sheetView>
  </sheetViews>
  <sheetFormatPr defaultRowHeight="13.5"/>
  <cols>
    <col min="1" max="3" width="9" style="3"/>
    <col min="4" max="4" width="7.625" style="3" customWidth="1"/>
    <col min="5" max="5" width="4.75" style="3" customWidth="1"/>
    <col min="6" max="6" width="9" style="3"/>
    <col min="7" max="7" width="2.625" style="3" customWidth="1"/>
    <col min="8" max="8" width="14.625" style="3" customWidth="1"/>
    <col min="9" max="16384" width="9" style="3"/>
  </cols>
  <sheetData>
    <row r="1" spans="1:10">
      <c r="A1" s="3" t="s">
        <v>31</v>
      </c>
    </row>
    <row r="2" spans="1:10">
      <c r="A2" s="3" t="s">
        <v>32</v>
      </c>
    </row>
    <row r="5" spans="1:10">
      <c r="H5" s="197" t="s">
        <v>116</v>
      </c>
      <c r="I5" s="197"/>
      <c r="J5" s="197"/>
    </row>
    <row r="8" spans="1:10">
      <c r="A8" s="3" t="s">
        <v>18</v>
      </c>
      <c r="C8" s="3" t="s">
        <v>25</v>
      </c>
    </row>
    <row r="11" spans="1:10" ht="19.5" customHeight="1">
      <c r="D11" s="198"/>
      <c r="E11" s="198"/>
      <c r="F11" s="4" t="s">
        <v>8</v>
      </c>
    </row>
    <row r="12" spans="1:10" ht="19.5" customHeight="1">
      <c r="F12" s="4" t="s">
        <v>9</v>
      </c>
    </row>
    <row r="13" spans="1:10" ht="19.5" customHeight="1">
      <c r="F13" s="4" t="s">
        <v>10</v>
      </c>
      <c r="J13" s="81"/>
    </row>
    <row r="14" spans="1:10" ht="19.5" customHeight="1">
      <c r="F14" s="4" t="s">
        <v>11</v>
      </c>
    </row>
    <row r="18" spans="1:10">
      <c r="A18" s="198" t="s">
        <v>33</v>
      </c>
      <c r="B18" s="198"/>
      <c r="C18" s="198"/>
      <c r="D18" s="198"/>
      <c r="E18" s="198"/>
      <c r="F18" s="198"/>
      <c r="G18" s="198"/>
      <c r="H18" s="198"/>
      <c r="I18" s="198"/>
      <c r="J18" s="198"/>
    </row>
    <row r="21" spans="1:10" ht="54" customHeight="1">
      <c r="A21" s="199" t="s">
        <v>34</v>
      </c>
      <c r="B21" s="199"/>
      <c r="C21" s="199"/>
      <c r="D21" s="199"/>
      <c r="E21" s="199"/>
      <c r="F21" s="199"/>
      <c r="G21" s="199"/>
      <c r="H21" s="199"/>
      <c r="I21" s="199"/>
      <c r="J21" s="199"/>
    </row>
    <row r="24" spans="1:10">
      <c r="A24" s="198" t="s">
        <v>12</v>
      </c>
      <c r="B24" s="198"/>
      <c r="C24" s="198"/>
      <c r="D24" s="198"/>
      <c r="E24" s="198"/>
      <c r="F24" s="198"/>
      <c r="G24" s="198"/>
      <c r="H24" s="198"/>
      <c r="I24" s="198"/>
      <c r="J24" s="198"/>
    </row>
    <row r="25" spans="1:10">
      <c r="D25" s="9"/>
      <c r="E25" s="9"/>
    </row>
    <row r="27" spans="1:10" ht="19.5" customHeight="1">
      <c r="A27" s="190" t="s">
        <v>15</v>
      </c>
      <c r="B27" s="190"/>
      <c r="C27" s="204"/>
      <c r="D27" s="205"/>
      <c r="E27" s="205"/>
      <c r="F27" s="205"/>
      <c r="G27" s="205"/>
      <c r="H27" s="205"/>
      <c r="I27" s="200" t="s">
        <v>181</v>
      </c>
      <c r="J27" s="201"/>
    </row>
    <row r="28" spans="1:10" ht="19.5" customHeight="1">
      <c r="A28" s="190"/>
      <c r="B28" s="190"/>
      <c r="C28" s="206"/>
      <c r="D28" s="207"/>
      <c r="E28" s="207"/>
      <c r="F28" s="207"/>
      <c r="G28" s="207"/>
      <c r="H28" s="207"/>
      <c r="I28" s="202"/>
      <c r="J28" s="203"/>
    </row>
    <row r="29" spans="1:10" ht="19.5" customHeight="1">
      <c r="A29" s="190" t="s">
        <v>13</v>
      </c>
      <c r="B29" s="190"/>
      <c r="C29" s="191">
        <f>'第２号様式（申請・報告兼用）'!H10</f>
        <v>0</v>
      </c>
      <c r="D29" s="192"/>
      <c r="E29" s="192"/>
      <c r="F29" s="192"/>
      <c r="G29" s="195" t="s">
        <v>16</v>
      </c>
      <c r="H29" s="196"/>
      <c r="I29" s="196"/>
      <c r="J29" s="196"/>
    </row>
    <row r="30" spans="1:10" ht="19.5" customHeight="1">
      <c r="A30" s="190"/>
      <c r="B30" s="190"/>
      <c r="C30" s="193"/>
      <c r="D30" s="194"/>
      <c r="E30" s="194"/>
      <c r="F30" s="194"/>
      <c r="G30" s="195"/>
      <c r="H30" s="196"/>
      <c r="I30" s="196"/>
      <c r="J30" s="196"/>
    </row>
    <row r="31" spans="1:10" ht="19.5" customHeight="1">
      <c r="A31" s="186" t="s">
        <v>170</v>
      </c>
      <c r="B31" s="187"/>
      <c r="C31" s="184" t="s">
        <v>114</v>
      </c>
      <c r="D31" s="185"/>
      <c r="E31" s="185"/>
      <c r="F31" s="185"/>
      <c r="G31" s="185"/>
      <c r="H31" s="185"/>
      <c r="I31" s="185"/>
      <c r="J31" s="185"/>
    </row>
    <row r="32" spans="1:10" ht="19.5" customHeight="1">
      <c r="A32" s="188"/>
      <c r="B32" s="189"/>
      <c r="C32" s="185"/>
      <c r="D32" s="185"/>
      <c r="E32" s="185"/>
      <c r="F32" s="185"/>
      <c r="G32" s="185"/>
      <c r="H32" s="185"/>
      <c r="I32" s="185"/>
      <c r="J32" s="185"/>
    </row>
    <row r="33" spans="1:10">
      <c r="A33" s="188"/>
      <c r="B33" s="189"/>
      <c r="C33" s="184" t="s">
        <v>24</v>
      </c>
      <c r="D33" s="185"/>
      <c r="E33" s="185"/>
      <c r="F33" s="185"/>
      <c r="G33" s="185"/>
      <c r="H33" s="185"/>
      <c r="I33" s="185"/>
      <c r="J33" s="185"/>
    </row>
    <row r="34" spans="1:10">
      <c r="A34" s="188"/>
      <c r="B34" s="189"/>
      <c r="C34" s="185"/>
      <c r="D34" s="185"/>
      <c r="E34" s="185"/>
      <c r="F34" s="185"/>
      <c r="G34" s="185"/>
      <c r="H34" s="185"/>
      <c r="I34" s="185"/>
      <c r="J34" s="185"/>
    </row>
  </sheetData>
  <sheetProtection algorithmName="SHA-512" hashValue="ebkPaqHh94iTDc5/AwSDd0+2dg3L2TmoFYPS0E5PIPAkH5Ud7QGvr9f5dIT+ONFKLElV2PVX+JKxp+9OuWSUyA==" saltValue="yDGXxyWlOtSWqni3UL5pyg==" spinCount="100000" sheet="1" objects="1" scenarios="1"/>
  <mergeCells count="14">
    <mergeCell ref="A27:B28"/>
    <mergeCell ref="H5:J5"/>
    <mergeCell ref="D11:E11"/>
    <mergeCell ref="A18:J18"/>
    <mergeCell ref="A21:J21"/>
    <mergeCell ref="A24:J24"/>
    <mergeCell ref="I27:J28"/>
    <mergeCell ref="C27:H28"/>
    <mergeCell ref="C33:J34"/>
    <mergeCell ref="A31:B34"/>
    <mergeCell ref="A29:B30"/>
    <mergeCell ref="C29:F30"/>
    <mergeCell ref="G29:J30"/>
    <mergeCell ref="C31:J32"/>
  </mergeCells>
  <phoneticPr fontId="8"/>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5"/>
  <sheetViews>
    <sheetView view="pageBreakPreview" topLeftCell="A5" zoomScale="91" zoomScaleNormal="100" zoomScaleSheetLayoutView="91" workbookViewId="0">
      <selection activeCell="C6" sqref="C6"/>
    </sheetView>
  </sheetViews>
  <sheetFormatPr defaultRowHeight="11.25"/>
  <cols>
    <col min="1" max="2" width="10.25" style="6" customWidth="1"/>
    <col min="3" max="3" width="17.625" style="6" customWidth="1"/>
    <col min="4" max="4" width="8.625" style="6" customWidth="1"/>
    <col min="5" max="11" width="10.25" style="6" customWidth="1"/>
    <col min="12" max="12" width="10.125" style="6" customWidth="1"/>
    <col min="13" max="13" width="11.125" style="6" customWidth="1"/>
    <col min="14" max="14" width="2.875" style="6" customWidth="1"/>
    <col min="15" max="15" width="7.125" style="8" customWidth="1"/>
    <col min="16" max="29" width="2.875" style="6" customWidth="1"/>
    <col min="30" max="16384" width="9" style="6"/>
  </cols>
  <sheetData>
    <row r="1" spans="1:15" s="1" customFormat="1">
      <c r="A1" s="1" t="s">
        <v>94</v>
      </c>
      <c r="I1" s="2"/>
    </row>
    <row r="2" spans="1:15" s="1" customFormat="1">
      <c r="K2" s="12"/>
    </row>
    <row r="3" spans="1:15" s="1" customFormat="1" ht="14.25">
      <c r="A3" s="224" t="s">
        <v>26</v>
      </c>
      <c r="B3" s="224"/>
      <c r="C3" s="224"/>
      <c r="D3" s="224"/>
      <c r="E3" s="224"/>
      <c r="F3" s="224"/>
      <c r="G3" s="224"/>
      <c r="H3" s="224"/>
      <c r="I3" s="224"/>
      <c r="J3" s="224"/>
      <c r="K3" s="224"/>
      <c r="L3" s="30"/>
      <c r="M3" s="30"/>
    </row>
    <row r="4" spans="1:15" s="1" customFormat="1"/>
    <row r="5" spans="1:15" s="1" customFormat="1" ht="12">
      <c r="A5" s="225" t="s">
        <v>0</v>
      </c>
      <c r="B5" s="225"/>
      <c r="C5" s="225"/>
      <c r="D5" s="225"/>
      <c r="E5" s="225"/>
      <c r="F5" s="225"/>
      <c r="G5" s="225"/>
      <c r="H5" s="225"/>
      <c r="I5" s="225"/>
    </row>
    <row r="6" spans="1:15" s="1" customFormat="1" ht="15.75" customHeight="1">
      <c r="A6" s="226" t="s">
        <v>40</v>
      </c>
      <c r="B6" s="226"/>
      <c r="C6" s="173"/>
      <c r="D6" s="174"/>
      <c r="E6" s="32"/>
      <c r="F6" s="32"/>
      <c r="G6" s="32"/>
      <c r="H6" s="32"/>
      <c r="I6" s="32"/>
    </row>
    <row r="7" spans="1:15" s="1" customFormat="1" ht="15.75" customHeight="1">
      <c r="A7" s="244" t="s">
        <v>184</v>
      </c>
      <c r="B7" s="245"/>
      <c r="C7" s="173" t="s">
        <v>172</v>
      </c>
      <c r="D7" s="174"/>
      <c r="E7" s="164"/>
      <c r="F7" s="164"/>
      <c r="G7" s="164"/>
      <c r="H7" s="164"/>
      <c r="I7" s="164"/>
      <c r="M7" s="158" t="s">
        <v>174</v>
      </c>
    </row>
    <row r="8" spans="1:15" s="1" customFormat="1" ht="15.75" customHeight="1">
      <c r="A8" s="226" t="s">
        <v>21</v>
      </c>
      <c r="B8" s="226"/>
      <c r="C8" s="167">
        <f>A70</f>
        <v>0</v>
      </c>
      <c r="D8" s="170"/>
      <c r="F8" s="227" t="s">
        <v>20</v>
      </c>
      <c r="G8" s="228"/>
      <c r="H8" s="231">
        <f>K70</f>
        <v>0</v>
      </c>
      <c r="I8" s="232"/>
      <c r="M8" s="158" t="s">
        <v>172</v>
      </c>
    </row>
    <row r="9" spans="1:15" s="1" customFormat="1" ht="15.75" customHeight="1">
      <c r="A9" s="235" t="s">
        <v>27</v>
      </c>
      <c r="B9" s="235"/>
      <c r="C9" s="168">
        <f>D70</f>
        <v>0</v>
      </c>
      <c r="D9" s="171"/>
      <c r="F9" s="229"/>
      <c r="G9" s="230"/>
      <c r="H9" s="233"/>
      <c r="I9" s="234"/>
      <c r="M9" s="159" t="s">
        <v>173</v>
      </c>
    </row>
    <row r="10" spans="1:15" s="1" customFormat="1" ht="15.75" customHeight="1">
      <c r="A10" s="235" t="s">
        <v>22</v>
      </c>
      <c r="B10" s="235"/>
      <c r="C10" s="169">
        <f>E70</f>
        <v>0</v>
      </c>
      <c r="D10" s="172"/>
      <c r="F10" s="236" t="s">
        <v>23</v>
      </c>
      <c r="G10" s="237"/>
      <c r="H10" s="240">
        <f>ROUNDDOWN(H8,-3)</f>
        <v>0</v>
      </c>
      <c r="I10" s="241"/>
    </row>
    <row r="11" spans="1:15" s="1" customFormat="1" ht="15.75" customHeight="1">
      <c r="A11" s="246" t="s">
        <v>183</v>
      </c>
      <c r="B11" s="246"/>
      <c r="C11" s="169">
        <f>J70</f>
        <v>0</v>
      </c>
      <c r="D11" s="172"/>
      <c r="F11" s="238"/>
      <c r="G11" s="239"/>
      <c r="H11" s="242"/>
      <c r="I11" s="243"/>
    </row>
    <row r="14" spans="1:15" ht="12">
      <c r="A14" s="247" t="s">
        <v>39</v>
      </c>
      <c r="B14" s="247"/>
      <c r="C14" s="247"/>
      <c r="D14" s="247"/>
      <c r="E14" s="247"/>
      <c r="F14" s="33"/>
    </row>
    <row r="15" spans="1:15" s="7" customFormat="1" ht="20.25" customHeight="1">
      <c r="A15" s="213" t="s">
        <v>53</v>
      </c>
      <c r="B15" s="213"/>
      <c r="C15" s="213"/>
      <c r="D15" s="213"/>
      <c r="E15" s="213"/>
      <c r="F15" s="213"/>
      <c r="G15" s="213"/>
      <c r="H15" s="213"/>
      <c r="I15" s="213"/>
      <c r="J15" s="213"/>
      <c r="K15" s="213"/>
      <c r="L15" s="29"/>
      <c r="M15" s="29"/>
      <c r="O15" s="10"/>
    </row>
    <row r="16" spans="1:15" s="7" customFormat="1" ht="20.25" customHeight="1">
      <c r="A16" s="213" t="s">
        <v>61</v>
      </c>
      <c r="B16" s="213"/>
      <c r="C16" s="213"/>
      <c r="D16" s="213"/>
      <c r="E16" s="213"/>
      <c r="F16" s="213"/>
      <c r="G16" s="213"/>
      <c r="H16" s="213"/>
      <c r="I16" s="213"/>
      <c r="J16" s="213"/>
      <c r="K16" s="213"/>
      <c r="L16" s="29"/>
      <c r="M16" s="29"/>
      <c r="O16" s="10"/>
    </row>
    <row r="17" spans="1:15" s="7" customFormat="1" ht="30.75" customHeight="1">
      <c r="A17" s="213" t="s">
        <v>194</v>
      </c>
      <c r="B17" s="213"/>
      <c r="C17" s="213"/>
      <c r="D17" s="213"/>
      <c r="E17" s="213"/>
      <c r="F17" s="213"/>
      <c r="G17" s="213"/>
      <c r="H17" s="213"/>
      <c r="I17" s="213"/>
      <c r="J17" s="213"/>
      <c r="K17" s="213"/>
      <c r="L17" s="29"/>
      <c r="M17" s="29"/>
      <c r="O17" s="10"/>
    </row>
    <row r="18" spans="1:15" s="7" customFormat="1" ht="30.75" customHeight="1">
      <c r="A18" s="213" t="s">
        <v>64</v>
      </c>
      <c r="B18" s="213"/>
      <c r="C18" s="213"/>
      <c r="D18" s="213"/>
      <c r="E18" s="213"/>
      <c r="F18" s="213"/>
      <c r="G18" s="213"/>
      <c r="H18" s="213"/>
      <c r="I18" s="213"/>
      <c r="J18" s="213"/>
      <c r="K18" s="213"/>
      <c r="L18" s="29"/>
      <c r="M18" s="29"/>
      <c r="O18" s="10"/>
    </row>
    <row r="19" spans="1:15" s="7" customFormat="1" ht="20.25" customHeight="1">
      <c r="A19" s="213" t="s">
        <v>66</v>
      </c>
      <c r="B19" s="213"/>
      <c r="C19" s="213"/>
      <c r="D19" s="213"/>
      <c r="E19" s="213"/>
      <c r="F19" s="213"/>
      <c r="G19" s="213"/>
      <c r="H19" s="213"/>
      <c r="I19" s="213"/>
      <c r="J19" s="213"/>
      <c r="K19" s="213"/>
      <c r="L19" s="29"/>
      <c r="M19" s="29"/>
      <c r="O19" s="10"/>
    </row>
    <row r="20" spans="1:15" s="7" customFormat="1" ht="20.25" customHeight="1">
      <c r="A20" s="213" t="s">
        <v>67</v>
      </c>
      <c r="B20" s="213"/>
      <c r="C20" s="213"/>
      <c r="D20" s="213"/>
      <c r="E20" s="213"/>
      <c r="F20" s="213"/>
      <c r="G20" s="213"/>
      <c r="H20" s="213"/>
      <c r="I20" s="213"/>
      <c r="J20" s="213"/>
      <c r="K20" s="213"/>
      <c r="L20" s="29"/>
      <c r="M20" s="29"/>
      <c r="O20" s="10"/>
    </row>
    <row r="21" spans="1:15" s="7" customFormat="1" ht="30.75" customHeight="1">
      <c r="A21" s="213" t="s">
        <v>68</v>
      </c>
      <c r="B21" s="213"/>
      <c r="C21" s="213"/>
      <c r="D21" s="213"/>
      <c r="E21" s="213"/>
      <c r="F21" s="213"/>
      <c r="G21" s="213"/>
      <c r="H21" s="213"/>
      <c r="I21" s="213"/>
      <c r="J21" s="213"/>
      <c r="K21" s="213"/>
      <c r="L21" s="29"/>
      <c r="M21" s="29"/>
      <c r="O21" s="10"/>
    </row>
    <row r="22" spans="1:15" s="7" customFormat="1" ht="30.75" customHeight="1">
      <c r="A22" s="213" t="s">
        <v>107</v>
      </c>
      <c r="B22" s="213"/>
      <c r="C22" s="213"/>
      <c r="D22" s="213"/>
      <c r="E22" s="213"/>
      <c r="F22" s="213"/>
      <c r="G22" s="213"/>
      <c r="H22" s="213"/>
      <c r="I22" s="213"/>
      <c r="J22" s="213"/>
      <c r="K22" s="213"/>
      <c r="L22" s="29"/>
      <c r="M22" s="29"/>
      <c r="O22" s="10"/>
    </row>
    <row r="23" spans="1:15" s="7" customFormat="1" ht="20.25" customHeight="1">
      <c r="A23" s="213" t="s">
        <v>62</v>
      </c>
      <c r="B23" s="213"/>
      <c r="C23" s="213"/>
      <c r="D23" s="213"/>
      <c r="E23" s="213"/>
      <c r="F23" s="213"/>
      <c r="G23" s="213"/>
      <c r="H23" s="213"/>
      <c r="I23" s="213"/>
      <c r="J23" s="213"/>
      <c r="K23" s="213"/>
      <c r="L23" s="34"/>
      <c r="M23" s="34"/>
      <c r="O23" s="10"/>
    </row>
    <row r="24" spans="1:15" s="7" customFormat="1" ht="20.25" customHeight="1">
      <c r="A24" s="213" t="s">
        <v>192</v>
      </c>
      <c r="B24" s="213"/>
      <c r="C24" s="213"/>
      <c r="D24" s="213"/>
      <c r="E24" s="213"/>
      <c r="F24" s="213"/>
      <c r="G24" s="213"/>
      <c r="H24" s="213"/>
      <c r="I24" s="213"/>
      <c r="J24" s="213"/>
      <c r="K24" s="213"/>
      <c r="L24" s="34"/>
      <c r="M24" s="34"/>
      <c r="O24" s="10"/>
    </row>
    <row r="25" spans="1:15" s="7" customFormat="1" ht="20.25" customHeight="1">
      <c r="A25" s="213" t="s">
        <v>63</v>
      </c>
      <c r="B25" s="213"/>
      <c r="C25" s="213"/>
      <c r="D25" s="213"/>
      <c r="E25" s="213"/>
      <c r="F25" s="213"/>
      <c r="G25" s="213"/>
      <c r="H25" s="213"/>
      <c r="I25" s="213"/>
      <c r="J25" s="213"/>
      <c r="K25" s="213"/>
      <c r="L25" s="34"/>
      <c r="M25" s="34"/>
      <c r="O25" s="10"/>
    </row>
    <row r="26" spans="1:15" s="7" customFormat="1" ht="13.5" customHeight="1">
      <c r="A26" s="37" t="s">
        <v>95</v>
      </c>
      <c r="B26" s="37"/>
      <c r="C26" s="37"/>
      <c r="D26" s="37"/>
      <c r="E26" s="37"/>
      <c r="F26" s="37"/>
      <c r="G26" s="37"/>
      <c r="H26" s="37"/>
      <c r="I26" s="37"/>
      <c r="J26" s="37"/>
      <c r="K26" s="37"/>
      <c r="L26" s="34"/>
      <c r="M26" s="34"/>
      <c r="O26" s="10"/>
    </row>
    <row r="27" spans="1:15" s="8" customFormat="1" ht="18" customHeight="1">
      <c r="A27" s="214" t="s">
        <v>28</v>
      </c>
      <c r="B27" s="214" t="s">
        <v>29</v>
      </c>
      <c r="C27" s="216" t="s">
        <v>51</v>
      </c>
      <c r="D27" s="218" t="s">
        <v>30</v>
      </c>
      <c r="E27" s="220" t="s">
        <v>65</v>
      </c>
      <c r="F27" s="222" t="s">
        <v>37</v>
      </c>
      <c r="G27" s="218" t="s">
        <v>55</v>
      </c>
      <c r="H27" s="218" t="s">
        <v>56</v>
      </c>
      <c r="I27" s="218" t="s">
        <v>58</v>
      </c>
      <c r="J27" s="218" t="s">
        <v>182</v>
      </c>
      <c r="K27" s="218" t="s">
        <v>5</v>
      </c>
      <c r="L27" s="209"/>
    </row>
    <row r="28" spans="1:15" s="8" customFormat="1" ht="18" customHeight="1">
      <c r="A28" s="215"/>
      <c r="B28" s="215"/>
      <c r="C28" s="217"/>
      <c r="D28" s="219"/>
      <c r="E28" s="221"/>
      <c r="F28" s="223"/>
      <c r="G28" s="219"/>
      <c r="H28" s="219"/>
      <c r="I28" s="219"/>
      <c r="J28" s="219"/>
      <c r="K28" s="219"/>
      <c r="L28" s="209"/>
    </row>
    <row r="29" spans="1:15" ht="13.5" customHeight="1">
      <c r="A29" s="20" t="s">
        <v>1</v>
      </c>
      <c r="B29" s="20" t="s">
        <v>57</v>
      </c>
      <c r="C29" s="20" t="s">
        <v>2</v>
      </c>
      <c r="D29" s="20" t="s">
        <v>3</v>
      </c>
      <c r="E29" s="38" t="s">
        <v>4</v>
      </c>
      <c r="F29" s="35" t="s">
        <v>6</v>
      </c>
      <c r="G29" s="39" t="s">
        <v>7</v>
      </c>
      <c r="H29" s="38" t="s">
        <v>35</v>
      </c>
      <c r="I29" s="38" t="s">
        <v>36</v>
      </c>
      <c r="J29" s="38" t="s">
        <v>59</v>
      </c>
      <c r="K29" s="38" t="s">
        <v>60</v>
      </c>
      <c r="L29" s="27"/>
      <c r="M29" s="11" t="s">
        <v>38</v>
      </c>
      <c r="O29" s="6"/>
    </row>
    <row r="30" spans="1:15">
      <c r="A30" s="82"/>
      <c r="B30" s="183"/>
      <c r="C30" s="31"/>
      <c r="D30" s="83">
        <f>'補助資料①（申請・報告兼用）'!$D14</f>
        <v>0</v>
      </c>
      <c r="E30" s="84">
        <f>IF($C$7="交付申請",D30*36000,IF($C$7="実績報告",SUM('補助資料④（報告時）'!K37:K48),FALSE))</f>
        <v>0</v>
      </c>
      <c r="F30" s="85">
        <f>'補助資料①（申請・報告兼用）'!$Q14</f>
        <v>0</v>
      </c>
      <c r="G30" s="85">
        <f>'補助資料②（申請・報告兼用）'!H21*D30</f>
        <v>0</v>
      </c>
      <c r="H30" s="210"/>
      <c r="I30" s="210"/>
      <c r="J30" s="210"/>
      <c r="K30" s="210"/>
      <c r="L30" s="178">
        <v>1</v>
      </c>
      <c r="M30" s="11" t="str">
        <f>IF(F30&lt;=E30,"○","×")</f>
        <v>○</v>
      </c>
      <c r="O30" s="6"/>
    </row>
    <row r="31" spans="1:15">
      <c r="A31" s="82"/>
      <c r="B31" s="183"/>
      <c r="C31" s="31"/>
      <c r="D31" s="83">
        <f>'補助資料①（申請・報告兼用）'!$D15</f>
        <v>0</v>
      </c>
      <c r="E31" s="84">
        <f>IF($C$7="交付申請",D31*36000,IF($C$7="実績報告",SUM('補助資料④（報告時）'!K54:K65),FALSE))</f>
        <v>0</v>
      </c>
      <c r="F31" s="85">
        <f>'補助資料①（申請・報告兼用）'!$Q15</f>
        <v>0</v>
      </c>
      <c r="G31" s="85">
        <f>'補助資料②（申請・報告兼用）'!H22*D31</f>
        <v>0</v>
      </c>
      <c r="H31" s="211"/>
      <c r="I31" s="211"/>
      <c r="J31" s="211"/>
      <c r="K31" s="211"/>
      <c r="L31" s="178">
        <v>2</v>
      </c>
      <c r="M31" s="11" t="str">
        <f t="shared" ref="M31:M64" si="0">IF(F31&lt;=E31,"○","×")</f>
        <v>○</v>
      </c>
      <c r="O31" s="6"/>
    </row>
    <row r="32" spans="1:15">
      <c r="A32" s="82"/>
      <c r="B32" s="183"/>
      <c r="C32" s="31"/>
      <c r="D32" s="83">
        <f>'補助資料①（申請・報告兼用）'!$D16</f>
        <v>0</v>
      </c>
      <c r="E32" s="84">
        <f>IF($C$7="交付申請",D32*36000,IF($C$7="実績報告",SUM('補助資料④（報告時）'!K71:K82),FALSE))</f>
        <v>0</v>
      </c>
      <c r="F32" s="85">
        <f>'補助資料①（申請・報告兼用）'!$Q16</f>
        <v>0</v>
      </c>
      <c r="G32" s="85">
        <f>'補助資料②（申請・報告兼用）'!H23*D32</f>
        <v>0</v>
      </c>
      <c r="H32" s="211"/>
      <c r="I32" s="211"/>
      <c r="J32" s="211"/>
      <c r="K32" s="211"/>
      <c r="L32" s="178">
        <v>3</v>
      </c>
      <c r="M32" s="11" t="str">
        <f t="shared" si="0"/>
        <v>○</v>
      </c>
      <c r="O32" s="6"/>
    </row>
    <row r="33" spans="1:15">
      <c r="A33" s="82"/>
      <c r="B33" s="183"/>
      <c r="C33" s="31"/>
      <c r="D33" s="83">
        <f>'補助資料①（申請・報告兼用）'!$D17</f>
        <v>0</v>
      </c>
      <c r="E33" s="84">
        <f>IF($C$7="交付申請",D33*36000,IF($C$7="実績報告",SUM('補助資料④（報告時）'!K88:K99),FALSE))</f>
        <v>0</v>
      </c>
      <c r="F33" s="85">
        <f>'補助資料①（申請・報告兼用）'!$Q17</f>
        <v>0</v>
      </c>
      <c r="G33" s="85">
        <f>'補助資料②（申請・報告兼用）'!H24*D33</f>
        <v>0</v>
      </c>
      <c r="H33" s="211"/>
      <c r="I33" s="211"/>
      <c r="J33" s="211"/>
      <c r="K33" s="211"/>
      <c r="L33" s="178">
        <v>4</v>
      </c>
      <c r="M33" s="11" t="str">
        <f t="shared" si="0"/>
        <v>○</v>
      </c>
      <c r="O33" s="6"/>
    </row>
    <row r="34" spans="1:15">
      <c r="A34" s="82"/>
      <c r="B34" s="183"/>
      <c r="C34" s="31"/>
      <c r="D34" s="83">
        <f>'補助資料①（申請・報告兼用）'!$D18</f>
        <v>0</v>
      </c>
      <c r="E34" s="84">
        <f>IF($C$7="交付申請",D34*36000,IF($C$7="実績報告",SUM('補助資料④（報告時）'!K105:K116),FALSE))</f>
        <v>0</v>
      </c>
      <c r="F34" s="85">
        <f>'補助資料①（申請・報告兼用）'!$Q18</f>
        <v>0</v>
      </c>
      <c r="G34" s="85">
        <f>'補助資料②（申請・報告兼用）'!H25*D34</f>
        <v>0</v>
      </c>
      <c r="H34" s="211"/>
      <c r="I34" s="211"/>
      <c r="J34" s="211"/>
      <c r="K34" s="211"/>
      <c r="L34" s="178">
        <v>5</v>
      </c>
      <c r="M34" s="11" t="str">
        <f t="shared" si="0"/>
        <v>○</v>
      </c>
      <c r="O34" s="6"/>
    </row>
    <row r="35" spans="1:15">
      <c r="A35" s="82"/>
      <c r="B35" s="183"/>
      <c r="C35" s="31"/>
      <c r="D35" s="83">
        <f>'補助資料①（申請・報告兼用）'!$D19</f>
        <v>0</v>
      </c>
      <c r="E35" s="84">
        <f>IF($C$7="交付申請",D35*36000,IF($C$7="実績報告",SUM('補助資料④（報告時）'!K122:K133),FALSE))</f>
        <v>0</v>
      </c>
      <c r="F35" s="85">
        <f>'補助資料①（申請・報告兼用）'!$Q19</f>
        <v>0</v>
      </c>
      <c r="G35" s="85">
        <f>'補助資料②（申請・報告兼用）'!H26*D35</f>
        <v>0</v>
      </c>
      <c r="H35" s="211"/>
      <c r="I35" s="211"/>
      <c r="J35" s="211"/>
      <c r="K35" s="211"/>
      <c r="L35" s="178">
        <v>6</v>
      </c>
      <c r="M35" s="11" t="str">
        <f t="shared" si="0"/>
        <v>○</v>
      </c>
      <c r="O35" s="6"/>
    </row>
    <row r="36" spans="1:15">
      <c r="A36" s="82"/>
      <c r="B36" s="183"/>
      <c r="C36" s="31"/>
      <c r="D36" s="83">
        <f>'補助資料①（申請・報告兼用）'!$D20</f>
        <v>0</v>
      </c>
      <c r="E36" s="84">
        <f>IF($C$7="交付申請",D36*36000,IF($C$7="実績報告",SUM('補助資料④（報告時）'!K139:K150),FALSE))</f>
        <v>0</v>
      </c>
      <c r="F36" s="85">
        <f>'補助資料①（申請・報告兼用）'!$Q20</f>
        <v>0</v>
      </c>
      <c r="G36" s="85">
        <f>'補助資料②（申請・報告兼用）'!H27*D36</f>
        <v>0</v>
      </c>
      <c r="H36" s="211"/>
      <c r="I36" s="211"/>
      <c r="J36" s="211"/>
      <c r="K36" s="211"/>
      <c r="L36" s="178">
        <v>7</v>
      </c>
      <c r="M36" s="11" t="str">
        <f t="shared" si="0"/>
        <v>○</v>
      </c>
      <c r="O36" s="6"/>
    </row>
    <row r="37" spans="1:15">
      <c r="A37" s="82"/>
      <c r="B37" s="183"/>
      <c r="C37" s="31"/>
      <c r="D37" s="83">
        <f>'補助資料①（申請・報告兼用）'!$D21</f>
        <v>0</v>
      </c>
      <c r="E37" s="84">
        <f>IF($C$7="交付申請",D37*36000,IF($C$7="実績報告",SUM('補助資料④（報告時）'!K156:K167),FALSE))</f>
        <v>0</v>
      </c>
      <c r="F37" s="85">
        <f>'補助資料①（申請・報告兼用）'!$Q21</f>
        <v>0</v>
      </c>
      <c r="G37" s="85">
        <f>'補助資料②（申請・報告兼用）'!H28*D37</f>
        <v>0</v>
      </c>
      <c r="H37" s="211"/>
      <c r="I37" s="211"/>
      <c r="J37" s="211"/>
      <c r="K37" s="211"/>
      <c r="L37" s="178">
        <v>8</v>
      </c>
      <c r="M37" s="11" t="str">
        <f t="shared" si="0"/>
        <v>○</v>
      </c>
      <c r="O37" s="6"/>
    </row>
    <row r="38" spans="1:15">
      <c r="A38" s="82"/>
      <c r="B38" s="183"/>
      <c r="C38" s="31"/>
      <c r="D38" s="83">
        <f>'補助資料①（申請・報告兼用）'!$D22</f>
        <v>0</v>
      </c>
      <c r="E38" s="84">
        <f>IF($C$7="交付申請",D38*36000,IF($C$7="実績報告",SUM('補助資料④（報告時）'!K173:K184),FALSE))</f>
        <v>0</v>
      </c>
      <c r="F38" s="85">
        <f>'補助資料①（申請・報告兼用）'!$Q22</f>
        <v>0</v>
      </c>
      <c r="G38" s="85">
        <f>'補助資料②（申請・報告兼用）'!H29*D38</f>
        <v>0</v>
      </c>
      <c r="H38" s="211"/>
      <c r="I38" s="211"/>
      <c r="J38" s="211"/>
      <c r="K38" s="211"/>
      <c r="L38" s="178">
        <v>9</v>
      </c>
      <c r="M38" s="11" t="str">
        <f t="shared" si="0"/>
        <v>○</v>
      </c>
      <c r="O38" s="6"/>
    </row>
    <row r="39" spans="1:15">
      <c r="A39" s="82"/>
      <c r="B39" s="183"/>
      <c r="C39" s="31"/>
      <c r="D39" s="83">
        <f>'補助資料①（申請・報告兼用）'!$D23</f>
        <v>0</v>
      </c>
      <c r="E39" s="84">
        <f>IF($C$7="交付申請",D39*36000,IF($C$7="実績報告",SUM('補助資料④（報告時）'!K190:K201),FALSE))</f>
        <v>0</v>
      </c>
      <c r="F39" s="85">
        <f>'補助資料①（申請・報告兼用）'!$Q23</f>
        <v>0</v>
      </c>
      <c r="G39" s="85">
        <f>'補助資料②（申請・報告兼用）'!H30*D39</f>
        <v>0</v>
      </c>
      <c r="H39" s="211"/>
      <c r="I39" s="211"/>
      <c r="J39" s="211"/>
      <c r="K39" s="211"/>
      <c r="L39" s="178">
        <v>10</v>
      </c>
      <c r="M39" s="11" t="str">
        <f t="shared" si="0"/>
        <v>○</v>
      </c>
      <c r="O39" s="6"/>
    </row>
    <row r="40" spans="1:15">
      <c r="A40" s="82"/>
      <c r="B40" s="183"/>
      <c r="C40" s="31"/>
      <c r="D40" s="83">
        <f>'補助資料①（申請・報告兼用）'!$D24</f>
        <v>0</v>
      </c>
      <c r="E40" s="84">
        <f>IF($C$7="交付申請",D40*36000,IF($C$7="実績報告",SUM('補助資料④（報告時）'!K207:K218),FALSE))</f>
        <v>0</v>
      </c>
      <c r="F40" s="85">
        <f>'補助資料①（申請・報告兼用）'!$Q24</f>
        <v>0</v>
      </c>
      <c r="G40" s="85">
        <f>'補助資料②（申請・報告兼用）'!H31*D40</f>
        <v>0</v>
      </c>
      <c r="H40" s="211"/>
      <c r="I40" s="211"/>
      <c r="J40" s="211"/>
      <c r="K40" s="211"/>
      <c r="L40" s="178">
        <v>11</v>
      </c>
      <c r="M40" s="11" t="str">
        <f t="shared" si="0"/>
        <v>○</v>
      </c>
      <c r="O40" s="6"/>
    </row>
    <row r="41" spans="1:15">
      <c r="A41" s="82"/>
      <c r="B41" s="183"/>
      <c r="C41" s="31"/>
      <c r="D41" s="83">
        <f>'補助資料①（申請・報告兼用）'!$D25</f>
        <v>0</v>
      </c>
      <c r="E41" s="84">
        <f>IF($C$7="交付申請",D41*36000,IF($C$7="実績報告",SUM('補助資料④（報告時）'!K224:K235),FALSE))</f>
        <v>0</v>
      </c>
      <c r="F41" s="85">
        <f>'補助資料①（申請・報告兼用）'!$Q25</f>
        <v>0</v>
      </c>
      <c r="G41" s="85">
        <f>'補助資料②（申請・報告兼用）'!H32*D41</f>
        <v>0</v>
      </c>
      <c r="H41" s="211"/>
      <c r="I41" s="211"/>
      <c r="J41" s="211"/>
      <c r="K41" s="211"/>
      <c r="L41" s="178">
        <v>12</v>
      </c>
      <c r="M41" s="11" t="str">
        <f t="shared" si="0"/>
        <v>○</v>
      </c>
      <c r="O41" s="6"/>
    </row>
    <row r="42" spans="1:15">
      <c r="A42" s="82"/>
      <c r="B42" s="183"/>
      <c r="C42" s="31"/>
      <c r="D42" s="83">
        <f>'補助資料①（申請・報告兼用）'!$D26</f>
        <v>0</v>
      </c>
      <c r="E42" s="84">
        <f>IF($C$7="交付申請",D42*36000,IF($C$7="実績報告",SUM('補助資料④（報告時）'!K241:K252),FALSE))</f>
        <v>0</v>
      </c>
      <c r="F42" s="85">
        <f>'補助資料①（申請・報告兼用）'!$Q26</f>
        <v>0</v>
      </c>
      <c r="G42" s="85">
        <f>'補助資料②（申請・報告兼用）'!H33*D42</f>
        <v>0</v>
      </c>
      <c r="H42" s="211"/>
      <c r="I42" s="211"/>
      <c r="J42" s="211"/>
      <c r="K42" s="211"/>
      <c r="L42" s="178">
        <v>13</v>
      </c>
      <c r="M42" s="11" t="str">
        <f t="shared" si="0"/>
        <v>○</v>
      </c>
      <c r="O42" s="6"/>
    </row>
    <row r="43" spans="1:15">
      <c r="A43" s="82"/>
      <c r="B43" s="183"/>
      <c r="C43" s="31"/>
      <c r="D43" s="83">
        <f>'補助資料①（申請・報告兼用）'!$D27</f>
        <v>0</v>
      </c>
      <c r="E43" s="84">
        <f>IF($C$7="交付申請",D43*36000,IF($C$7="実績報告",SUM('補助資料④（報告時）'!K258:K269),FALSE))</f>
        <v>0</v>
      </c>
      <c r="F43" s="85">
        <f>'補助資料①（申請・報告兼用）'!$Q27</f>
        <v>0</v>
      </c>
      <c r="G43" s="85">
        <f>'補助資料②（申請・報告兼用）'!H34*D43</f>
        <v>0</v>
      </c>
      <c r="H43" s="211"/>
      <c r="I43" s="211"/>
      <c r="J43" s="211"/>
      <c r="K43" s="211"/>
      <c r="L43" s="178">
        <v>14</v>
      </c>
      <c r="M43" s="11" t="str">
        <f t="shared" si="0"/>
        <v>○</v>
      </c>
      <c r="O43" s="6"/>
    </row>
    <row r="44" spans="1:15">
      <c r="A44" s="82"/>
      <c r="B44" s="183"/>
      <c r="C44" s="31"/>
      <c r="D44" s="83">
        <f>'補助資料①（申請・報告兼用）'!$D28</f>
        <v>0</v>
      </c>
      <c r="E44" s="84">
        <f>IF($C$7="交付申請",D44*36000,IF($C$7="実績報告",SUM('補助資料④（報告時）'!K275:K286),FALSE))</f>
        <v>0</v>
      </c>
      <c r="F44" s="85">
        <f>'補助資料①（申請・報告兼用）'!$Q28</f>
        <v>0</v>
      </c>
      <c r="G44" s="85">
        <f>'補助資料②（申請・報告兼用）'!H35*D44</f>
        <v>0</v>
      </c>
      <c r="H44" s="211"/>
      <c r="I44" s="211"/>
      <c r="J44" s="211"/>
      <c r="K44" s="211"/>
      <c r="L44" s="178">
        <v>15</v>
      </c>
      <c r="M44" s="11" t="str">
        <f t="shared" si="0"/>
        <v>○</v>
      </c>
      <c r="O44" s="6"/>
    </row>
    <row r="45" spans="1:15">
      <c r="A45" s="82"/>
      <c r="B45" s="183"/>
      <c r="C45" s="31"/>
      <c r="D45" s="83">
        <f>'補助資料①（申請・報告兼用）'!$D29</f>
        <v>0</v>
      </c>
      <c r="E45" s="84">
        <f>IF($C$7="交付申請",D45*36000,IF($C$7="実績報告",SUM('補助資料④（報告時）'!K292:K303),FALSE))</f>
        <v>0</v>
      </c>
      <c r="F45" s="85">
        <f>'補助資料①（申請・報告兼用）'!$Q29</f>
        <v>0</v>
      </c>
      <c r="G45" s="85">
        <f>'補助資料②（申請・報告兼用）'!H36*D45</f>
        <v>0</v>
      </c>
      <c r="H45" s="211"/>
      <c r="I45" s="211"/>
      <c r="J45" s="211"/>
      <c r="K45" s="211"/>
      <c r="L45" s="178">
        <v>16</v>
      </c>
      <c r="M45" s="11" t="str">
        <f t="shared" si="0"/>
        <v>○</v>
      </c>
      <c r="O45" s="6"/>
    </row>
    <row r="46" spans="1:15">
      <c r="A46" s="82"/>
      <c r="B46" s="183"/>
      <c r="C46" s="31"/>
      <c r="D46" s="83">
        <f>'補助資料①（申請・報告兼用）'!$D30</f>
        <v>0</v>
      </c>
      <c r="E46" s="84">
        <f>IF($C$7="交付申請",D46*36000,IF($C$7="実績報告",SUM('補助資料④（報告時）'!K309:K320),FALSE))</f>
        <v>0</v>
      </c>
      <c r="F46" s="85">
        <f>'補助資料①（申請・報告兼用）'!$Q30</f>
        <v>0</v>
      </c>
      <c r="G46" s="85">
        <f>'補助資料②（申請・報告兼用）'!H37*D46</f>
        <v>0</v>
      </c>
      <c r="H46" s="211"/>
      <c r="I46" s="211"/>
      <c r="J46" s="211"/>
      <c r="K46" s="211"/>
      <c r="L46" s="178">
        <v>17</v>
      </c>
      <c r="M46" s="11" t="str">
        <f t="shared" si="0"/>
        <v>○</v>
      </c>
      <c r="O46" s="6"/>
    </row>
    <row r="47" spans="1:15">
      <c r="A47" s="82"/>
      <c r="B47" s="183"/>
      <c r="C47" s="31"/>
      <c r="D47" s="83">
        <f>'補助資料①（申請・報告兼用）'!$D31</f>
        <v>0</v>
      </c>
      <c r="E47" s="84">
        <f>IF($C$7="交付申請",D47*36000,IF($C$7="実績報告",SUM('補助資料④（報告時）'!K326:K337),FALSE))</f>
        <v>0</v>
      </c>
      <c r="F47" s="85">
        <f>'補助資料①（申請・報告兼用）'!$Q31</f>
        <v>0</v>
      </c>
      <c r="G47" s="85">
        <f>'補助資料②（申請・報告兼用）'!H38*D47</f>
        <v>0</v>
      </c>
      <c r="H47" s="211"/>
      <c r="I47" s="211"/>
      <c r="J47" s="211"/>
      <c r="K47" s="211"/>
      <c r="L47" s="178">
        <v>18</v>
      </c>
      <c r="M47" s="11" t="str">
        <f t="shared" si="0"/>
        <v>○</v>
      </c>
      <c r="O47" s="6"/>
    </row>
    <row r="48" spans="1:15">
      <c r="A48" s="82"/>
      <c r="B48" s="183"/>
      <c r="C48" s="31"/>
      <c r="D48" s="83">
        <f>'補助資料①（申請・報告兼用）'!$D32</f>
        <v>0</v>
      </c>
      <c r="E48" s="84">
        <f>IF($C$7="交付申請",D48*36000,IF($C$7="実績報告",SUM('補助資料④（報告時）'!K343:K354),FALSE))</f>
        <v>0</v>
      </c>
      <c r="F48" s="85">
        <f>'補助資料①（申請・報告兼用）'!$Q32</f>
        <v>0</v>
      </c>
      <c r="G48" s="85">
        <f>'補助資料②（申請・報告兼用）'!H39*D48</f>
        <v>0</v>
      </c>
      <c r="H48" s="211"/>
      <c r="I48" s="211"/>
      <c r="J48" s="211"/>
      <c r="K48" s="211"/>
      <c r="L48" s="178">
        <v>19</v>
      </c>
      <c r="M48" s="11" t="str">
        <f t="shared" si="0"/>
        <v>○</v>
      </c>
      <c r="O48" s="6"/>
    </row>
    <row r="49" spans="1:15">
      <c r="A49" s="82"/>
      <c r="B49" s="183"/>
      <c r="C49" s="31"/>
      <c r="D49" s="83">
        <f>'補助資料①（申請・報告兼用）'!$D33</f>
        <v>0</v>
      </c>
      <c r="E49" s="84">
        <f>IF($C$7="交付申請",D49*36000,IF($C$7="実績報告",SUM('補助資料④（報告時）'!K360:K371),FALSE))</f>
        <v>0</v>
      </c>
      <c r="F49" s="85">
        <f>'補助資料①（申請・報告兼用）'!$Q33</f>
        <v>0</v>
      </c>
      <c r="G49" s="85">
        <f>'補助資料②（申請・報告兼用）'!H40*D49</f>
        <v>0</v>
      </c>
      <c r="H49" s="211"/>
      <c r="I49" s="211"/>
      <c r="J49" s="211"/>
      <c r="K49" s="211"/>
      <c r="L49" s="178">
        <v>20</v>
      </c>
      <c r="M49" s="11" t="str">
        <f t="shared" si="0"/>
        <v>○</v>
      </c>
      <c r="O49" s="6"/>
    </row>
    <row r="50" spans="1:15">
      <c r="A50" s="82"/>
      <c r="B50" s="183"/>
      <c r="C50" s="31"/>
      <c r="D50" s="83">
        <f>'補助資料①（申請・報告兼用）'!$D34</f>
        <v>0</v>
      </c>
      <c r="E50" s="84">
        <f>IF($C$7="交付申請",D50*36000,IF($C$7="実績報告",SUM('補助資料④（報告時）'!K377:K388),FALSE))</f>
        <v>0</v>
      </c>
      <c r="F50" s="85">
        <f>'補助資料①（申請・報告兼用）'!$Q34</f>
        <v>0</v>
      </c>
      <c r="G50" s="85">
        <f>'補助資料②（申請・報告兼用）'!H41*D50</f>
        <v>0</v>
      </c>
      <c r="H50" s="211"/>
      <c r="I50" s="211"/>
      <c r="J50" s="211"/>
      <c r="K50" s="211"/>
      <c r="L50" s="178">
        <v>21</v>
      </c>
      <c r="M50" s="11" t="str">
        <f t="shared" si="0"/>
        <v>○</v>
      </c>
      <c r="O50" s="6"/>
    </row>
    <row r="51" spans="1:15">
      <c r="A51" s="82"/>
      <c r="B51" s="183"/>
      <c r="C51" s="31"/>
      <c r="D51" s="83">
        <f>'補助資料①（申請・報告兼用）'!$D35</f>
        <v>0</v>
      </c>
      <c r="E51" s="84">
        <f>IF($C$7="交付申請",D51*36000,IF($C$7="実績報告",SUM('補助資料④（報告時）'!K394:K405),FALSE))</f>
        <v>0</v>
      </c>
      <c r="F51" s="85">
        <f>'補助資料①（申請・報告兼用）'!$Q35</f>
        <v>0</v>
      </c>
      <c r="G51" s="85">
        <f>'補助資料②（申請・報告兼用）'!H42*D51</f>
        <v>0</v>
      </c>
      <c r="H51" s="211"/>
      <c r="I51" s="211"/>
      <c r="J51" s="211"/>
      <c r="K51" s="211"/>
      <c r="L51" s="178">
        <v>22</v>
      </c>
      <c r="M51" s="11" t="str">
        <f t="shared" si="0"/>
        <v>○</v>
      </c>
      <c r="O51" s="6"/>
    </row>
    <row r="52" spans="1:15">
      <c r="A52" s="82"/>
      <c r="B52" s="183"/>
      <c r="C52" s="31"/>
      <c r="D52" s="83">
        <f>'補助資料①（申請・報告兼用）'!$D36</f>
        <v>0</v>
      </c>
      <c r="E52" s="84">
        <f>IF($C$7="交付申請",D52*36000,IF($C$7="実績報告",SUM('補助資料④（報告時）'!K411:K422),FALSE))</f>
        <v>0</v>
      </c>
      <c r="F52" s="85">
        <f>'補助資料①（申請・報告兼用）'!$Q36</f>
        <v>0</v>
      </c>
      <c r="G52" s="85">
        <f>'補助資料②（申請・報告兼用）'!H43*D52</f>
        <v>0</v>
      </c>
      <c r="H52" s="211"/>
      <c r="I52" s="211"/>
      <c r="J52" s="211"/>
      <c r="K52" s="211"/>
      <c r="L52" s="178">
        <v>23</v>
      </c>
      <c r="M52" s="11" t="str">
        <f t="shared" si="0"/>
        <v>○</v>
      </c>
      <c r="O52" s="6"/>
    </row>
    <row r="53" spans="1:15">
      <c r="A53" s="82"/>
      <c r="B53" s="183"/>
      <c r="C53" s="31"/>
      <c r="D53" s="83">
        <f>'補助資料①（申請・報告兼用）'!$D37</f>
        <v>0</v>
      </c>
      <c r="E53" s="84">
        <f>IF($C$7="交付申請",D53*36000,IF($C$7="実績報告",SUM('補助資料④（報告時）'!K428:K439),FALSE))</f>
        <v>0</v>
      </c>
      <c r="F53" s="85">
        <f>'補助資料①（申請・報告兼用）'!$Q37</f>
        <v>0</v>
      </c>
      <c r="G53" s="85">
        <f>'補助資料②（申請・報告兼用）'!H44*D53</f>
        <v>0</v>
      </c>
      <c r="H53" s="211"/>
      <c r="I53" s="211"/>
      <c r="J53" s="211"/>
      <c r="K53" s="211"/>
      <c r="L53" s="178">
        <v>24</v>
      </c>
      <c r="M53" s="11" t="str">
        <f t="shared" si="0"/>
        <v>○</v>
      </c>
      <c r="O53" s="6"/>
    </row>
    <row r="54" spans="1:15">
      <c r="A54" s="82"/>
      <c r="B54" s="183"/>
      <c r="C54" s="31"/>
      <c r="D54" s="83">
        <f>'補助資料①（申請・報告兼用）'!$D38</f>
        <v>0</v>
      </c>
      <c r="E54" s="84">
        <f>IF($C$7="交付申請",D54*36000,IF($C$7="実績報告",SUM('補助資料④（報告時）'!K445:K456),FALSE))</f>
        <v>0</v>
      </c>
      <c r="F54" s="85">
        <f>'補助資料①（申請・報告兼用）'!$Q38</f>
        <v>0</v>
      </c>
      <c r="G54" s="85">
        <f>'補助資料②（申請・報告兼用）'!H45*D54</f>
        <v>0</v>
      </c>
      <c r="H54" s="211"/>
      <c r="I54" s="211"/>
      <c r="J54" s="211"/>
      <c r="K54" s="211"/>
      <c r="L54" s="178">
        <v>25</v>
      </c>
      <c r="M54" s="11" t="str">
        <f t="shared" si="0"/>
        <v>○</v>
      </c>
      <c r="O54" s="6"/>
    </row>
    <row r="55" spans="1:15">
      <c r="A55" s="82"/>
      <c r="B55" s="183"/>
      <c r="C55" s="31"/>
      <c r="D55" s="83">
        <f>'補助資料①（申請・報告兼用）'!$D39</f>
        <v>0</v>
      </c>
      <c r="E55" s="84">
        <f>IF($C$7="交付申請",D55*36000,IF($C$7="実績報告",SUM('補助資料④（報告時）'!K462:K473),FALSE))</f>
        <v>0</v>
      </c>
      <c r="F55" s="85">
        <f>'補助資料①（申請・報告兼用）'!$Q39</f>
        <v>0</v>
      </c>
      <c r="G55" s="85">
        <f>'補助資料②（申請・報告兼用）'!H46*D55</f>
        <v>0</v>
      </c>
      <c r="H55" s="211"/>
      <c r="I55" s="211"/>
      <c r="J55" s="211"/>
      <c r="K55" s="211"/>
      <c r="L55" s="178">
        <v>26</v>
      </c>
      <c r="M55" s="11" t="str">
        <f t="shared" si="0"/>
        <v>○</v>
      </c>
      <c r="O55" s="6"/>
    </row>
    <row r="56" spans="1:15">
      <c r="A56" s="82"/>
      <c r="B56" s="183"/>
      <c r="C56" s="31"/>
      <c r="D56" s="83">
        <f>'補助資料①（申請・報告兼用）'!$D40</f>
        <v>0</v>
      </c>
      <c r="E56" s="84">
        <f>IF($C$7="交付申請",D56*36000,IF($C$7="実績報告",SUM('補助資料④（報告時）'!K479:K490),FALSE))</f>
        <v>0</v>
      </c>
      <c r="F56" s="85">
        <f>'補助資料①（申請・報告兼用）'!$Q40</f>
        <v>0</v>
      </c>
      <c r="G56" s="85">
        <f>'補助資料②（申請・報告兼用）'!H47*D56</f>
        <v>0</v>
      </c>
      <c r="H56" s="211"/>
      <c r="I56" s="211"/>
      <c r="J56" s="211"/>
      <c r="K56" s="211"/>
      <c r="L56" s="178">
        <v>27</v>
      </c>
      <c r="M56" s="11" t="str">
        <f t="shared" si="0"/>
        <v>○</v>
      </c>
      <c r="O56" s="6"/>
    </row>
    <row r="57" spans="1:15">
      <c r="A57" s="82"/>
      <c r="B57" s="183"/>
      <c r="C57" s="31"/>
      <c r="D57" s="83">
        <f>'補助資料①（申請・報告兼用）'!$D41</f>
        <v>0</v>
      </c>
      <c r="E57" s="84">
        <f>IF($C$7="交付申請",D57*36000,IF($C$7="実績報告",SUM('補助資料④（報告時）'!K496:K507),FALSE))</f>
        <v>0</v>
      </c>
      <c r="F57" s="85">
        <f>'補助資料①（申請・報告兼用）'!$Q41</f>
        <v>0</v>
      </c>
      <c r="G57" s="85">
        <f>'補助資料②（申請・報告兼用）'!H48*D57</f>
        <v>0</v>
      </c>
      <c r="H57" s="211"/>
      <c r="I57" s="211"/>
      <c r="J57" s="211"/>
      <c r="K57" s="211"/>
      <c r="L57" s="178">
        <v>28</v>
      </c>
      <c r="M57" s="11" t="str">
        <f t="shared" si="0"/>
        <v>○</v>
      </c>
      <c r="O57" s="6"/>
    </row>
    <row r="58" spans="1:15">
      <c r="A58" s="82"/>
      <c r="B58" s="183"/>
      <c r="C58" s="31"/>
      <c r="D58" s="83">
        <f>'補助資料①（申請・報告兼用）'!$D42</f>
        <v>0</v>
      </c>
      <c r="E58" s="84">
        <f>IF($C$7="交付申請",D58*36000,IF($C$7="実績報告",SUM('補助資料④（報告時）'!K513:K524),FALSE))</f>
        <v>0</v>
      </c>
      <c r="F58" s="85">
        <f>'補助資料①（申請・報告兼用）'!$Q42</f>
        <v>0</v>
      </c>
      <c r="G58" s="85">
        <f>'補助資料②（申請・報告兼用）'!H49*D58</f>
        <v>0</v>
      </c>
      <c r="H58" s="211"/>
      <c r="I58" s="211"/>
      <c r="J58" s="211"/>
      <c r="K58" s="211"/>
      <c r="L58" s="178">
        <v>29</v>
      </c>
      <c r="M58" s="11" t="str">
        <f t="shared" si="0"/>
        <v>○</v>
      </c>
      <c r="O58" s="6"/>
    </row>
    <row r="59" spans="1:15">
      <c r="A59" s="82"/>
      <c r="B59" s="183"/>
      <c r="C59" s="31"/>
      <c r="D59" s="83">
        <f>'補助資料①（申請・報告兼用）'!$D43</f>
        <v>0</v>
      </c>
      <c r="E59" s="84">
        <f>IF($C$7="交付申請",D59*36000,IF($C$7="実績報告",SUM('補助資料④（報告時）'!K530:K541),FALSE))</f>
        <v>0</v>
      </c>
      <c r="F59" s="85">
        <f>'補助資料①（申請・報告兼用）'!$Q43</f>
        <v>0</v>
      </c>
      <c r="G59" s="85">
        <f>'補助資料②（申請・報告兼用）'!H50*D59</f>
        <v>0</v>
      </c>
      <c r="H59" s="211"/>
      <c r="I59" s="211"/>
      <c r="J59" s="211"/>
      <c r="K59" s="211"/>
      <c r="L59" s="178">
        <v>30</v>
      </c>
      <c r="M59" s="11" t="str">
        <f t="shared" si="0"/>
        <v>○</v>
      </c>
      <c r="O59" s="6"/>
    </row>
    <row r="60" spans="1:15">
      <c r="A60" s="82"/>
      <c r="B60" s="183"/>
      <c r="C60" s="31"/>
      <c r="D60" s="83">
        <f>'補助資料①（申請・報告兼用）'!$D44</f>
        <v>0</v>
      </c>
      <c r="E60" s="84">
        <f>IF($C$7="交付申請",D60*36000,IF($C$7="実績報告",SUM('補助資料④（報告時）'!K547:K558),FALSE))</f>
        <v>0</v>
      </c>
      <c r="F60" s="85">
        <f>'補助資料①（申請・報告兼用）'!$Q44</f>
        <v>0</v>
      </c>
      <c r="G60" s="85">
        <f>'補助資料②（申請・報告兼用）'!H51*D60</f>
        <v>0</v>
      </c>
      <c r="H60" s="211"/>
      <c r="I60" s="211"/>
      <c r="J60" s="211"/>
      <c r="K60" s="211"/>
      <c r="L60" s="178">
        <v>31</v>
      </c>
      <c r="M60" s="11" t="str">
        <f t="shared" si="0"/>
        <v>○</v>
      </c>
      <c r="O60" s="6"/>
    </row>
    <row r="61" spans="1:15">
      <c r="A61" s="82"/>
      <c r="B61" s="183"/>
      <c r="C61" s="31"/>
      <c r="D61" s="83">
        <f>'補助資料①（申請・報告兼用）'!$D45</f>
        <v>0</v>
      </c>
      <c r="E61" s="84">
        <f>IF($C$7="交付申請",D61*36000,IF($C$7="実績報告",SUM('補助資料④（報告時）'!K564:K575),FALSE))</f>
        <v>0</v>
      </c>
      <c r="F61" s="85">
        <f>'補助資料①（申請・報告兼用）'!$Q45</f>
        <v>0</v>
      </c>
      <c r="G61" s="85">
        <f>'補助資料②（申請・報告兼用）'!H52*D61</f>
        <v>0</v>
      </c>
      <c r="H61" s="211"/>
      <c r="I61" s="211"/>
      <c r="J61" s="211"/>
      <c r="K61" s="211"/>
      <c r="L61" s="178">
        <v>32</v>
      </c>
      <c r="M61" s="11" t="str">
        <f t="shared" si="0"/>
        <v>○</v>
      </c>
      <c r="O61" s="6"/>
    </row>
    <row r="62" spans="1:15">
      <c r="A62" s="82"/>
      <c r="B62" s="183"/>
      <c r="C62" s="31"/>
      <c r="D62" s="83">
        <f>'補助資料①（申請・報告兼用）'!$D46</f>
        <v>0</v>
      </c>
      <c r="E62" s="84">
        <f>IF($C$7="交付申請",D62*36000,IF($C$7="実績報告",SUM('補助資料④（報告時）'!K581:K592),FALSE))</f>
        <v>0</v>
      </c>
      <c r="F62" s="85">
        <f>'補助資料①（申請・報告兼用）'!$Q46</f>
        <v>0</v>
      </c>
      <c r="G62" s="85">
        <f>'補助資料②（申請・報告兼用）'!H53*D62</f>
        <v>0</v>
      </c>
      <c r="H62" s="211"/>
      <c r="I62" s="211"/>
      <c r="J62" s="211"/>
      <c r="K62" s="211"/>
      <c r="L62" s="178">
        <v>33</v>
      </c>
      <c r="M62" s="11" t="str">
        <f t="shared" si="0"/>
        <v>○</v>
      </c>
      <c r="O62" s="6"/>
    </row>
    <row r="63" spans="1:15">
      <c r="A63" s="82"/>
      <c r="B63" s="183"/>
      <c r="C63" s="31"/>
      <c r="D63" s="83">
        <f>'補助資料①（申請・報告兼用）'!$D47</f>
        <v>0</v>
      </c>
      <c r="E63" s="84">
        <f>IF($C$7="交付申請",D63*36000,IF($C$7="実績報告",SUM('補助資料④（報告時）'!K598:K609),FALSE))</f>
        <v>0</v>
      </c>
      <c r="F63" s="85">
        <f>'補助資料①（申請・報告兼用）'!$Q47</f>
        <v>0</v>
      </c>
      <c r="G63" s="85">
        <f>'補助資料②（申請・報告兼用）'!H54*D63</f>
        <v>0</v>
      </c>
      <c r="H63" s="211"/>
      <c r="I63" s="211"/>
      <c r="J63" s="211"/>
      <c r="K63" s="211"/>
      <c r="L63" s="178">
        <v>34</v>
      </c>
      <c r="M63" s="11" t="str">
        <f t="shared" si="0"/>
        <v>○</v>
      </c>
      <c r="O63" s="6"/>
    </row>
    <row r="64" spans="1:15">
      <c r="A64" s="82"/>
      <c r="B64" s="183"/>
      <c r="C64" s="31"/>
      <c r="D64" s="83">
        <f>'補助資料①（申請・報告兼用）'!$D48</f>
        <v>0</v>
      </c>
      <c r="E64" s="84">
        <f>IF($C$7="交付申請",D64*36000,IF($C$7="実績報告",SUM('補助資料④（報告時）'!K615:K626),FALSE))</f>
        <v>0</v>
      </c>
      <c r="F64" s="85">
        <f>'補助資料①（申請・報告兼用）'!$Q48</f>
        <v>0</v>
      </c>
      <c r="G64" s="85">
        <f>'補助資料②（申請・報告兼用）'!H55*D64</f>
        <v>0</v>
      </c>
      <c r="H64" s="211"/>
      <c r="I64" s="211"/>
      <c r="J64" s="211"/>
      <c r="K64" s="211"/>
      <c r="L64" s="178">
        <v>35</v>
      </c>
      <c r="M64" s="11" t="str">
        <f t="shared" si="0"/>
        <v>○</v>
      </c>
      <c r="O64" s="6"/>
    </row>
    <row r="65" spans="1:15">
      <c r="A65" s="82"/>
      <c r="B65" s="183"/>
      <c r="C65" s="31"/>
      <c r="D65" s="83">
        <f>'補助資料①（申請・報告兼用）'!$D49</f>
        <v>0</v>
      </c>
      <c r="E65" s="84">
        <f>IF($C$7="交付申請",D65*36000,IF($C$7="実績報告",SUM('補助資料④（報告時）'!K632:K643),FALSE))</f>
        <v>0</v>
      </c>
      <c r="F65" s="85">
        <f>'補助資料①（申請・報告兼用）'!$Q49</f>
        <v>0</v>
      </c>
      <c r="G65" s="85">
        <f>'補助資料②（申請・報告兼用）'!H56*D65</f>
        <v>0</v>
      </c>
      <c r="H65" s="211"/>
      <c r="I65" s="211"/>
      <c r="J65" s="211"/>
      <c r="K65" s="211"/>
      <c r="L65" s="178">
        <v>36</v>
      </c>
      <c r="M65" s="11" t="str">
        <f t="shared" ref="M65:M69" si="1">IF(F65&lt;=E65,"○","×")</f>
        <v>○</v>
      </c>
      <c r="O65" s="6"/>
    </row>
    <row r="66" spans="1:15">
      <c r="A66" s="82"/>
      <c r="B66" s="183"/>
      <c r="C66" s="31"/>
      <c r="D66" s="83">
        <f>'補助資料①（申請・報告兼用）'!$D50</f>
        <v>0</v>
      </c>
      <c r="E66" s="84">
        <f>IF($C$7="交付申請",D66*36000,IF($C$7="実績報告",SUM('補助資料④（報告時）'!K649:K660),FALSE))</f>
        <v>0</v>
      </c>
      <c r="F66" s="85">
        <f>'補助資料①（申請・報告兼用）'!$Q50</f>
        <v>0</v>
      </c>
      <c r="G66" s="85">
        <f>'補助資料②（申請・報告兼用）'!H57*D66</f>
        <v>0</v>
      </c>
      <c r="H66" s="211"/>
      <c r="I66" s="211"/>
      <c r="J66" s="211"/>
      <c r="K66" s="211"/>
      <c r="L66" s="178">
        <v>37</v>
      </c>
      <c r="M66" s="11" t="str">
        <f t="shared" si="1"/>
        <v>○</v>
      </c>
      <c r="O66" s="6"/>
    </row>
    <row r="67" spans="1:15">
      <c r="A67" s="82"/>
      <c r="B67" s="183"/>
      <c r="C67" s="31"/>
      <c r="D67" s="83">
        <f>'補助資料①（申請・報告兼用）'!$D51</f>
        <v>0</v>
      </c>
      <c r="E67" s="84">
        <f>IF($C$7="交付申請",D67*36000,IF($C$7="実績報告",SUM('補助資料④（報告時）'!K666:K677),FALSE))</f>
        <v>0</v>
      </c>
      <c r="F67" s="85">
        <f>'補助資料①（申請・報告兼用）'!$Q51</f>
        <v>0</v>
      </c>
      <c r="G67" s="85">
        <f>'補助資料②（申請・報告兼用）'!H58*D67</f>
        <v>0</v>
      </c>
      <c r="H67" s="211"/>
      <c r="I67" s="211"/>
      <c r="J67" s="211"/>
      <c r="K67" s="211"/>
      <c r="L67" s="178">
        <v>38</v>
      </c>
      <c r="M67" s="11" t="str">
        <f t="shared" si="1"/>
        <v>○</v>
      </c>
      <c r="O67" s="6"/>
    </row>
    <row r="68" spans="1:15">
      <c r="A68" s="82"/>
      <c r="B68" s="183"/>
      <c r="C68" s="31"/>
      <c r="D68" s="83">
        <f>'補助資料①（申請・報告兼用）'!$D52</f>
        <v>0</v>
      </c>
      <c r="E68" s="84">
        <f>IF($C$7="交付申請",D68*36000,IF($C$7="実績報告",SUM('補助資料④（報告時）'!K683:K694),FALSE))</f>
        <v>0</v>
      </c>
      <c r="F68" s="85">
        <f>'補助資料①（申請・報告兼用）'!$Q52</f>
        <v>0</v>
      </c>
      <c r="G68" s="85">
        <f>'補助資料②（申請・報告兼用）'!H59*D68</f>
        <v>0</v>
      </c>
      <c r="H68" s="211"/>
      <c r="I68" s="211"/>
      <c r="J68" s="211"/>
      <c r="K68" s="211"/>
      <c r="L68" s="178">
        <v>39</v>
      </c>
      <c r="M68" s="11" t="str">
        <f t="shared" si="1"/>
        <v>○</v>
      </c>
      <c r="O68" s="6"/>
    </row>
    <row r="69" spans="1:15">
      <c r="A69" s="82"/>
      <c r="B69" s="183"/>
      <c r="C69" s="31"/>
      <c r="D69" s="83">
        <f>'補助資料①（申請・報告兼用）'!$D53</f>
        <v>0</v>
      </c>
      <c r="E69" s="84">
        <f>IF($C$7="交付申請",D69*36000,IF($C$7="実績報告",SUM('補助資料④（報告時）'!K700:K711),FALSE))</f>
        <v>0</v>
      </c>
      <c r="F69" s="85">
        <f>'補助資料①（申請・報告兼用）'!$Q53</f>
        <v>0</v>
      </c>
      <c r="G69" s="85">
        <f>'補助資料②（申請・報告兼用）'!H60*D69</f>
        <v>0</v>
      </c>
      <c r="H69" s="212"/>
      <c r="I69" s="212"/>
      <c r="J69" s="212"/>
      <c r="K69" s="212"/>
      <c r="L69" s="178">
        <v>40</v>
      </c>
      <c r="M69" s="11" t="str">
        <f t="shared" si="1"/>
        <v>○</v>
      </c>
      <c r="O69" s="6"/>
    </row>
    <row r="70" spans="1:15" s="21" customFormat="1" ht="30" customHeight="1">
      <c r="A70" s="41">
        <f>COUNTA(A30:A69)</f>
        <v>0</v>
      </c>
      <c r="B70" s="42"/>
      <c r="C70" s="42"/>
      <c r="D70" s="88">
        <f>SUM(D30:D69)</f>
        <v>0</v>
      </c>
      <c r="E70" s="89">
        <f>SUM(E30:E69)</f>
        <v>0</v>
      </c>
      <c r="F70" s="90">
        <f>SUM(F30:F69)</f>
        <v>0</v>
      </c>
      <c r="G70" s="90">
        <f>SUM(G30:G69)</f>
        <v>0</v>
      </c>
      <c r="H70" s="90">
        <f>F70*0.15</f>
        <v>0</v>
      </c>
      <c r="I70" s="90">
        <f>MIN((G70,H70))</f>
        <v>0</v>
      </c>
      <c r="J70" s="90">
        <f>F70+I70</f>
        <v>0</v>
      </c>
      <c r="K70" s="90">
        <f>MIN(E70,J70)</f>
        <v>0</v>
      </c>
      <c r="L70" s="28"/>
      <c r="M70" s="22"/>
    </row>
    <row r="71" spans="1:15" s="7" customFormat="1" ht="20.25" customHeight="1">
      <c r="A71" s="208" t="s">
        <v>100</v>
      </c>
      <c r="B71" s="208"/>
      <c r="C71" s="208"/>
      <c r="D71" s="208"/>
      <c r="E71" s="208"/>
      <c r="F71" s="208"/>
      <c r="G71" s="208"/>
      <c r="H71" s="208"/>
      <c r="I71" s="208"/>
      <c r="J71" s="208"/>
      <c r="K71" s="208"/>
      <c r="L71" s="50"/>
      <c r="M71" s="50"/>
      <c r="O71" s="10"/>
    </row>
    <row r="75" spans="1:15">
      <c r="O75" s="6"/>
    </row>
  </sheetData>
  <sheetProtection algorithmName="SHA-512" hashValue="ucc8nNX7xm0j0znhBCoSO/tJgtusvJV2b/d2RspHmTpH+05tKhwvAnxrNaMpHv5GEgw0GmgJBJXfPs2jW8r97g==" saltValue="+1npk13zHX58psj7uu0FLQ==" spinCount="100000" sheet="1" objects="1" scenarios="1"/>
  <mergeCells count="41">
    <mergeCell ref="A19:K19"/>
    <mergeCell ref="A20:K20"/>
    <mergeCell ref="A21:K21"/>
    <mergeCell ref="A11:B11"/>
    <mergeCell ref="A15:K15"/>
    <mergeCell ref="A16:K16"/>
    <mergeCell ref="A14:E14"/>
    <mergeCell ref="A23:K23"/>
    <mergeCell ref="A24:K24"/>
    <mergeCell ref="A3:K3"/>
    <mergeCell ref="A5:I5"/>
    <mergeCell ref="A6:B6"/>
    <mergeCell ref="A8:B8"/>
    <mergeCell ref="F8:G9"/>
    <mergeCell ref="H8:I9"/>
    <mergeCell ref="A9:B9"/>
    <mergeCell ref="A10:B10"/>
    <mergeCell ref="F10:G11"/>
    <mergeCell ref="H10:I11"/>
    <mergeCell ref="A7:B7"/>
    <mergeCell ref="A22:K22"/>
    <mergeCell ref="A17:K17"/>
    <mergeCell ref="A18:K18"/>
    <mergeCell ref="A25:K25"/>
    <mergeCell ref="A27:A28"/>
    <mergeCell ref="B27:B28"/>
    <mergeCell ref="C27:C28"/>
    <mergeCell ref="D27:D28"/>
    <mergeCell ref="E27:E28"/>
    <mergeCell ref="F27:F28"/>
    <mergeCell ref="G27:G28"/>
    <mergeCell ref="H27:H28"/>
    <mergeCell ref="I27:I28"/>
    <mergeCell ref="J27:J28"/>
    <mergeCell ref="K27:K28"/>
    <mergeCell ref="A71:K71"/>
    <mergeCell ref="L27:L28"/>
    <mergeCell ref="H30:H69"/>
    <mergeCell ref="I30:I69"/>
    <mergeCell ref="J30:J69"/>
    <mergeCell ref="K30:K69"/>
  </mergeCells>
  <phoneticPr fontId="8"/>
  <dataValidations count="3">
    <dataValidation type="list" allowBlank="1" showInputMessage="1" showErrorMessage="1" sqref="C30:C69">
      <formula1>"法人に雇用される者,法人の役員等の者"</formula1>
    </dataValidation>
    <dataValidation type="list" allowBlank="1" showInputMessage="1" showErrorMessage="1" sqref="B30:B69">
      <formula1>"保育士,保育教諭"</formula1>
    </dataValidation>
    <dataValidation type="list" allowBlank="1" showInputMessage="1" showErrorMessage="1" sqref="C7">
      <formula1>$M$8:$M$9</formula1>
    </dataValidation>
  </dataValidations>
  <pageMargins left="0.70866141732283472" right="0.19685039370078741" top="0.74803149606299213" bottom="0.74803149606299213"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view="pageBreakPreview" zoomScaleNormal="100" zoomScaleSheetLayoutView="100" workbookViewId="0">
      <selection activeCell="J10" sqref="J10"/>
    </sheetView>
  </sheetViews>
  <sheetFormatPr defaultRowHeight="13.5"/>
  <cols>
    <col min="1" max="3" width="9" style="3"/>
    <col min="4" max="4" width="7.625" style="3" customWidth="1"/>
    <col min="5" max="5" width="4.75" style="3" customWidth="1"/>
    <col min="6" max="6" width="9" style="3"/>
    <col min="7" max="7" width="2.625" style="3" customWidth="1"/>
    <col min="8" max="8" width="14.625" style="3" customWidth="1"/>
    <col min="9" max="16384" width="9" style="3"/>
  </cols>
  <sheetData>
    <row r="1" spans="1:10">
      <c r="A1" s="3" t="s">
        <v>17</v>
      </c>
    </row>
    <row r="4" spans="1:10">
      <c r="H4" s="197" t="s">
        <v>116</v>
      </c>
      <c r="I4" s="197"/>
      <c r="J4" s="197"/>
    </row>
    <row r="7" spans="1:10">
      <c r="A7" s="3" t="s">
        <v>18</v>
      </c>
      <c r="C7" s="3" t="s">
        <v>25</v>
      </c>
    </row>
    <row r="10" spans="1:10" ht="19.5" customHeight="1">
      <c r="D10" s="198"/>
      <c r="E10" s="198"/>
      <c r="F10" s="4" t="s">
        <v>8</v>
      </c>
    </row>
    <row r="11" spans="1:10" ht="19.5" customHeight="1">
      <c r="F11" s="4" t="s">
        <v>9</v>
      </c>
    </row>
    <row r="12" spans="1:10" ht="19.5" customHeight="1">
      <c r="F12" s="4" t="s">
        <v>10</v>
      </c>
      <c r="J12" s="81"/>
    </row>
    <row r="13" spans="1:10" ht="19.5" customHeight="1">
      <c r="F13" s="4" t="s">
        <v>11</v>
      </c>
    </row>
    <row r="17" spans="1:14">
      <c r="A17" s="198" t="s">
        <v>19</v>
      </c>
      <c r="B17" s="198"/>
      <c r="C17" s="198"/>
      <c r="D17" s="198"/>
      <c r="E17" s="198"/>
      <c r="F17" s="198"/>
      <c r="G17" s="198"/>
      <c r="H17" s="198"/>
      <c r="I17" s="198"/>
      <c r="J17" s="198"/>
    </row>
    <row r="20" spans="1:14" ht="54" customHeight="1">
      <c r="A20" s="255" t="s">
        <v>117</v>
      </c>
      <c r="B20" s="255"/>
      <c r="C20" s="255"/>
      <c r="D20" s="255"/>
      <c r="E20" s="255"/>
      <c r="F20" s="255"/>
      <c r="G20" s="255"/>
      <c r="H20" s="255"/>
      <c r="I20" s="255"/>
      <c r="J20" s="255"/>
    </row>
    <row r="23" spans="1:14">
      <c r="A23" s="198" t="s">
        <v>12</v>
      </c>
      <c r="B23" s="198"/>
      <c r="C23" s="198"/>
      <c r="D23" s="198"/>
      <c r="E23" s="198"/>
      <c r="F23" s="198"/>
      <c r="G23" s="198"/>
      <c r="H23" s="198"/>
      <c r="I23" s="198"/>
      <c r="J23" s="198"/>
    </row>
    <row r="24" spans="1:14">
      <c r="D24" s="81"/>
      <c r="E24" s="81"/>
    </row>
    <row r="26" spans="1:14" ht="19.5" customHeight="1">
      <c r="A26" s="190" t="s">
        <v>15</v>
      </c>
      <c r="B26" s="190"/>
      <c r="C26" s="260">
        <f>'補助資料③（報告時）'!C10</f>
        <v>0</v>
      </c>
      <c r="D26" s="261"/>
      <c r="E26" s="261"/>
      <c r="F26" s="261"/>
      <c r="G26" s="261"/>
      <c r="H26" s="261"/>
      <c r="I26" s="200" t="s">
        <v>178</v>
      </c>
      <c r="J26" s="201"/>
    </row>
    <row r="27" spans="1:14" ht="19.5" customHeight="1">
      <c r="A27" s="190"/>
      <c r="B27" s="190"/>
      <c r="C27" s="262"/>
      <c r="D27" s="263"/>
      <c r="E27" s="263"/>
      <c r="F27" s="263"/>
      <c r="G27" s="263"/>
      <c r="H27" s="263"/>
      <c r="I27" s="202"/>
      <c r="J27" s="203"/>
    </row>
    <row r="28" spans="1:14" ht="19.5" customHeight="1">
      <c r="A28" s="190" t="s">
        <v>13</v>
      </c>
      <c r="B28" s="190"/>
      <c r="C28" s="191">
        <f>'第２号様式（申請・報告兼用）'!H10</f>
        <v>0</v>
      </c>
      <c r="D28" s="192"/>
      <c r="E28" s="192"/>
      <c r="F28" s="192"/>
      <c r="G28" s="195" t="s">
        <v>16</v>
      </c>
      <c r="H28" s="196"/>
      <c r="I28" s="196"/>
      <c r="J28" s="196"/>
    </row>
    <row r="29" spans="1:14" ht="19.5" customHeight="1">
      <c r="A29" s="190"/>
      <c r="B29" s="190"/>
      <c r="C29" s="193"/>
      <c r="D29" s="194"/>
      <c r="E29" s="194"/>
      <c r="F29" s="194"/>
      <c r="G29" s="195"/>
      <c r="H29" s="196"/>
      <c r="I29" s="196"/>
      <c r="J29" s="196"/>
    </row>
    <row r="30" spans="1:14" ht="19.5" customHeight="1">
      <c r="A30" s="256" t="s">
        <v>14</v>
      </c>
      <c r="B30" s="187"/>
      <c r="C30" s="249" t="s">
        <v>118</v>
      </c>
      <c r="D30" s="250"/>
      <c r="E30" s="250"/>
      <c r="F30" s="250"/>
      <c r="G30" s="250"/>
      <c r="H30" s="250"/>
      <c r="I30" s="250"/>
      <c r="J30" s="251"/>
    </row>
    <row r="31" spans="1:14" ht="19.5" customHeight="1">
      <c r="A31" s="257"/>
      <c r="B31" s="189"/>
      <c r="C31" s="252"/>
      <c r="D31" s="253"/>
      <c r="E31" s="253"/>
      <c r="F31" s="253"/>
      <c r="G31" s="253"/>
      <c r="H31" s="253"/>
      <c r="I31" s="253"/>
      <c r="J31" s="254"/>
      <c r="N31" s="5"/>
    </row>
    <row r="32" spans="1:14" ht="19.5" customHeight="1">
      <c r="A32" s="257"/>
      <c r="B32" s="189"/>
      <c r="C32" s="248" t="s">
        <v>171</v>
      </c>
      <c r="D32" s="248"/>
      <c r="E32" s="248"/>
      <c r="F32" s="248"/>
      <c r="G32" s="248"/>
      <c r="H32" s="248"/>
      <c r="I32" s="248"/>
      <c r="J32" s="248"/>
    </row>
    <row r="33" spans="1:10" ht="19.5" customHeight="1">
      <c r="A33" s="258"/>
      <c r="B33" s="259"/>
      <c r="C33" s="185"/>
      <c r="D33" s="185"/>
      <c r="E33" s="185"/>
      <c r="F33" s="185"/>
      <c r="G33" s="185"/>
      <c r="H33" s="185"/>
      <c r="I33" s="185"/>
      <c r="J33" s="185"/>
    </row>
  </sheetData>
  <sheetProtection algorithmName="SHA-512" hashValue="vlZ9CMl4g9H9E/+7AYx9uJJesrttSDAvfAcsIvHLOnlsCo+agTsYjEQ/OMal/d038XtG7ItC0oN2tnFmwls9zw==" saltValue="eCMKBdsqp+jRRX32kk5NmQ==" spinCount="100000" sheet="1" objects="1" scenarios="1"/>
  <mergeCells count="14">
    <mergeCell ref="H4:J4"/>
    <mergeCell ref="D10:E10"/>
    <mergeCell ref="C32:J33"/>
    <mergeCell ref="A17:J17"/>
    <mergeCell ref="C28:F29"/>
    <mergeCell ref="G28:J29"/>
    <mergeCell ref="C30:J31"/>
    <mergeCell ref="A20:J20"/>
    <mergeCell ref="A26:B27"/>
    <mergeCell ref="A28:B29"/>
    <mergeCell ref="A30:B33"/>
    <mergeCell ref="A23:J23"/>
    <mergeCell ref="I26:J27"/>
    <mergeCell ref="C26:H27"/>
  </mergeCells>
  <phoneticPr fontId="4"/>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1"/>
  <sheetViews>
    <sheetView view="pageBreakPreview" zoomScale="85" zoomScaleNormal="100" zoomScaleSheetLayoutView="85" workbookViewId="0">
      <selection activeCell="K25" sqref="K25"/>
    </sheetView>
  </sheetViews>
  <sheetFormatPr defaultRowHeight="11.25"/>
  <cols>
    <col min="1" max="3" width="10.25" style="6" customWidth="1"/>
    <col min="4" max="4" width="7" style="6" customWidth="1"/>
    <col min="5" max="16" width="6.625" style="6" customWidth="1"/>
    <col min="17" max="17" width="6.875" style="6" bestFit="1" customWidth="1"/>
    <col min="18" max="19" width="2.875" style="6" customWidth="1"/>
    <col min="20" max="20" width="6.75" style="6" customWidth="1"/>
    <col min="21" max="30" width="2.875" style="6" customWidth="1"/>
    <col min="31" max="16384" width="9" style="6"/>
  </cols>
  <sheetData>
    <row r="1" spans="1:20" s="1" customFormat="1">
      <c r="O1" s="264" t="s">
        <v>97</v>
      </c>
      <c r="P1" s="265"/>
      <c r="Q1" s="266"/>
    </row>
    <row r="2" spans="1:20" s="1" customFormat="1">
      <c r="O2" s="267"/>
      <c r="P2" s="268"/>
      <c r="Q2" s="269"/>
    </row>
    <row r="3" spans="1:20" s="1" customFormat="1" ht="14.25">
      <c r="A3" s="224" t="s">
        <v>74</v>
      </c>
      <c r="B3" s="224"/>
      <c r="C3" s="224"/>
      <c r="D3" s="224"/>
      <c r="E3" s="224"/>
      <c r="F3" s="224"/>
      <c r="G3" s="224"/>
      <c r="H3" s="224"/>
      <c r="I3" s="224"/>
      <c r="J3" s="224"/>
      <c r="K3" s="224"/>
      <c r="L3" s="30"/>
      <c r="M3" s="30"/>
    </row>
    <row r="4" spans="1:20" s="1" customFormat="1" ht="15" customHeight="1">
      <c r="A4" s="175"/>
      <c r="T4" s="176"/>
    </row>
    <row r="5" spans="1:20" s="1" customFormat="1" ht="15.75" customHeight="1">
      <c r="A5" s="244" t="s">
        <v>40</v>
      </c>
      <c r="B5" s="245"/>
      <c r="C5" s="270" t="str">
        <f>IF('第２号様式（申請・報告兼用）'!C6="","",'第２号様式（申請・報告兼用）'!C6)</f>
        <v/>
      </c>
      <c r="D5" s="271"/>
      <c r="E5" s="47"/>
      <c r="G5" s="160"/>
      <c r="H5" s="47"/>
      <c r="I5" s="47"/>
      <c r="J5" s="47"/>
      <c r="K5" s="47"/>
      <c r="L5" s="47"/>
      <c r="M5" s="47"/>
      <c r="N5" s="47"/>
      <c r="O5" s="47"/>
      <c r="P5" s="47"/>
      <c r="Q5" s="47"/>
      <c r="T5" s="176"/>
    </row>
    <row r="6" spans="1:20" ht="13.5">
      <c r="A6" s="13" t="s">
        <v>47</v>
      </c>
      <c r="T6" s="177"/>
    </row>
    <row r="8" spans="1:20" ht="12">
      <c r="A8" s="66" t="s">
        <v>98</v>
      </c>
      <c r="B8" s="66"/>
      <c r="C8" s="66"/>
      <c r="D8" s="66"/>
      <c r="E8" s="66"/>
      <c r="F8" s="66"/>
      <c r="G8" s="66"/>
      <c r="H8" s="66"/>
      <c r="I8" s="66"/>
      <c r="J8" s="66"/>
      <c r="K8" s="66"/>
      <c r="L8" s="49"/>
    </row>
    <row r="9" spans="1:20" s="7" customFormat="1" ht="20.25" customHeight="1">
      <c r="A9" s="66" t="s">
        <v>193</v>
      </c>
      <c r="B9" s="29"/>
      <c r="C9" s="29"/>
      <c r="D9" s="29"/>
      <c r="E9" s="29"/>
      <c r="F9" s="29"/>
      <c r="G9" s="29"/>
      <c r="H9" s="29"/>
      <c r="I9" s="29"/>
      <c r="J9" s="29"/>
      <c r="K9" s="29"/>
      <c r="L9" s="29"/>
      <c r="M9" s="29"/>
      <c r="O9" s="10"/>
      <c r="P9" s="10"/>
    </row>
    <row r="10" spans="1:20" s="7" customFormat="1" ht="13.5" customHeight="1">
      <c r="A10" s="48"/>
      <c r="B10" s="48"/>
      <c r="C10" s="48"/>
      <c r="D10" s="48"/>
      <c r="E10" s="48"/>
      <c r="F10" s="48"/>
      <c r="G10" s="48"/>
      <c r="H10" s="48"/>
      <c r="I10" s="48"/>
      <c r="J10" s="48"/>
      <c r="K10" s="48"/>
      <c r="L10" s="48"/>
      <c r="M10" s="48"/>
      <c r="N10" s="48"/>
      <c r="O10" s="48"/>
      <c r="P10" s="48"/>
      <c r="Q10" s="48"/>
    </row>
    <row r="11" spans="1:20" s="8" customFormat="1" ht="18" customHeight="1">
      <c r="A11" s="214" t="s">
        <v>28</v>
      </c>
      <c r="B11" s="214" t="s">
        <v>29</v>
      </c>
      <c r="C11" s="216" t="s">
        <v>51</v>
      </c>
      <c r="D11" s="218" t="s">
        <v>30</v>
      </c>
      <c r="E11" s="272" t="s">
        <v>37</v>
      </c>
      <c r="F11" s="273"/>
      <c r="G11" s="273"/>
      <c r="H11" s="273"/>
      <c r="I11" s="273"/>
      <c r="J11" s="273"/>
      <c r="K11" s="273"/>
      <c r="L11" s="273"/>
      <c r="M11" s="273"/>
      <c r="N11" s="273"/>
      <c r="O11" s="273"/>
      <c r="P11" s="273"/>
      <c r="Q11" s="274"/>
    </row>
    <row r="12" spans="1:20" s="8" customFormat="1" ht="18" customHeight="1">
      <c r="A12" s="215"/>
      <c r="B12" s="215"/>
      <c r="C12" s="278"/>
      <c r="D12" s="219"/>
      <c r="E12" s="275"/>
      <c r="F12" s="276"/>
      <c r="G12" s="276"/>
      <c r="H12" s="276"/>
      <c r="I12" s="276"/>
      <c r="J12" s="276"/>
      <c r="K12" s="276"/>
      <c r="L12" s="276"/>
      <c r="M12" s="276"/>
      <c r="N12" s="276"/>
      <c r="O12" s="276"/>
      <c r="P12" s="276"/>
      <c r="Q12" s="277"/>
    </row>
    <row r="13" spans="1:20" ht="13.5" customHeight="1">
      <c r="A13" s="20"/>
      <c r="B13" s="20"/>
      <c r="C13" s="20"/>
      <c r="D13" s="20"/>
      <c r="E13" s="51" t="s">
        <v>75</v>
      </c>
      <c r="F13" s="51" t="s">
        <v>76</v>
      </c>
      <c r="G13" s="51" t="s">
        <v>77</v>
      </c>
      <c r="H13" s="51" t="s">
        <v>78</v>
      </c>
      <c r="I13" s="51" t="s">
        <v>79</v>
      </c>
      <c r="J13" s="51" t="s">
        <v>80</v>
      </c>
      <c r="K13" s="51" t="s">
        <v>81</v>
      </c>
      <c r="L13" s="51" t="s">
        <v>82</v>
      </c>
      <c r="M13" s="51" t="s">
        <v>83</v>
      </c>
      <c r="N13" s="51" t="s">
        <v>84</v>
      </c>
      <c r="O13" s="51" t="s">
        <v>85</v>
      </c>
      <c r="P13" s="52" t="s">
        <v>86</v>
      </c>
      <c r="Q13" s="67" t="s">
        <v>87</v>
      </c>
      <c r="T13" s="6" t="s">
        <v>195</v>
      </c>
    </row>
    <row r="14" spans="1:20">
      <c r="A14" s="40" t="str">
        <f>IF('第２号様式（申請・報告兼用）'!A30="","",'第２号様式（申請・報告兼用）'!A30)</f>
        <v/>
      </c>
      <c r="B14" s="40" t="str">
        <f>IF('第２号様式（申請・報告兼用）'!B30="","",'第２号様式（申請・報告兼用）'!B30)</f>
        <v/>
      </c>
      <c r="C14" s="40" t="str">
        <f>IF('第２号様式（申請・報告兼用）'!C30="","",'第２号様式（申請・報告兼用）'!C30)</f>
        <v/>
      </c>
      <c r="D14" s="83">
        <f>COUNTIF(E14:P14,"&gt;=1")</f>
        <v>0</v>
      </c>
      <c r="E14" s="86"/>
      <c r="F14" s="86"/>
      <c r="G14" s="86"/>
      <c r="H14" s="86"/>
      <c r="I14" s="86"/>
      <c r="J14" s="86"/>
      <c r="K14" s="86"/>
      <c r="L14" s="86"/>
      <c r="M14" s="86"/>
      <c r="N14" s="86"/>
      <c r="O14" s="86"/>
      <c r="P14" s="86"/>
      <c r="Q14" s="65">
        <f>SUM(E14:P14)</f>
        <v>0</v>
      </c>
      <c r="T14" s="6">
        <f>IF(A14="",0,1)</f>
        <v>0</v>
      </c>
    </row>
    <row r="15" spans="1:20">
      <c r="A15" s="40" t="str">
        <f>IF('第２号様式（申請・報告兼用）'!A31="","",'第２号様式（申請・報告兼用）'!A31)</f>
        <v/>
      </c>
      <c r="B15" s="40" t="str">
        <f>IF('第２号様式（申請・報告兼用）'!B31="","",'第２号様式（申請・報告兼用）'!B31)</f>
        <v/>
      </c>
      <c r="C15" s="40" t="str">
        <f>IF('第２号様式（申請・報告兼用）'!C31="","",'第２号様式（申請・報告兼用）'!C31)</f>
        <v/>
      </c>
      <c r="D15" s="83">
        <f>COUNTIF(E15:P15,"&gt;=1")</f>
        <v>0</v>
      </c>
      <c r="E15" s="86"/>
      <c r="F15" s="86"/>
      <c r="G15" s="86"/>
      <c r="H15" s="86"/>
      <c r="I15" s="86"/>
      <c r="J15" s="86"/>
      <c r="K15" s="86"/>
      <c r="L15" s="86"/>
      <c r="M15" s="86"/>
      <c r="N15" s="86"/>
      <c r="O15" s="86"/>
      <c r="P15" s="86"/>
      <c r="Q15" s="65">
        <f>SUM(E15:P15)</f>
        <v>0</v>
      </c>
      <c r="T15" s="6">
        <f t="shared" ref="T15:T53" si="0">IF(A15="",0,1)</f>
        <v>0</v>
      </c>
    </row>
    <row r="16" spans="1:20">
      <c r="A16" s="40" t="str">
        <f>IF('第２号様式（申請・報告兼用）'!A32="","",'第２号様式（申請・報告兼用）'!A32)</f>
        <v/>
      </c>
      <c r="B16" s="40" t="str">
        <f>IF('第２号様式（申請・報告兼用）'!B32="","",'第２号様式（申請・報告兼用）'!B32)</f>
        <v/>
      </c>
      <c r="C16" s="40" t="str">
        <f>IF('第２号様式（申請・報告兼用）'!C32="","",'第２号様式（申請・報告兼用）'!C32)</f>
        <v/>
      </c>
      <c r="D16" s="83">
        <f t="shared" ref="D16:D48" si="1">COUNTIF(E16:P16,"&gt;=1")</f>
        <v>0</v>
      </c>
      <c r="E16" s="86"/>
      <c r="F16" s="86"/>
      <c r="G16" s="86"/>
      <c r="H16" s="86"/>
      <c r="I16" s="86"/>
      <c r="J16" s="86"/>
      <c r="K16" s="86"/>
      <c r="L16" s="86"/>
      <c r="M16" s="86"/>
      <c r="N16" s="86"/>
      <c r="O16" s="86"/>
      <c r="P16" s="86"/>
      <c r="Q16" s="65">
        <f t="shared" ref="Q16:Q48" si="2">SUM(E16:P16)</f>
        <v>0</v>
      </c>
      <c r="T16" s="6">
        <f t="shared" si="0"/>
        <v>0</v>
      </c>
    </row>
    <row r="17" spans="1:20">
      <c r="A17" s="40" t="str">
        <f>IF('第２号様式（申請・報告兼用）'!A33="","",'第２号様式（申請・報告兼用）'!A33)</f>
        <v/>
      </c>
      <c r="B17" s="40" t="str">
        <f>IF('第２号様式（申請・報告兼用）'!B33="","",'第２号様式（申請・報告兼用）'!B33)</f>
        <v/>
      </c>
      <c r="C17" s="40" t="str">
        <f>IF('第２号様式（申請・報告兼用）'!C33="","",'第２号様式（申請・報告兼用）'!C33)</f>
        <v/>
      </c>
      <c r="D17" s="83">
        <f t="shared" si="1"/>
        <v>0</v>
      </c>
      <c r="E17" s="86"/>
      <c r="F17" s="86"/>
      <c r="G17" s="86"/>
      <c r="H17" s="86"/>
      <c r="I17" s="86"/>
      <c r="J17" s="86"/>
      <c r="K17" s="86"/>
      <c r="L17" s="86"/>
      <c r="M17" s="86"/>
      <c r="N17" s="86"/>
      <c r="O17" s="86"/>
      <c r="P17" s="86"/>
      <c r="Q17" s="65">
        <f t="shared" si="2"/>
        <v>0</v>
      </c>
      <c r="T17" s="6">
        <f t="shared" si="0"/>
        <v>0</v>
      </c>
    </row>
    <row r="18" spans="1:20">
      <c r="A18" s="40" t="str">
        <f>IF('第２号様式（申請・報告兼用）'!A34="","",'第２号様式（申請・報告兼用）'!A34)</f>
        <v/>
      </c>
      <c r="B18" s="40" t="str">
        <f>IF('第２号様式（申請・報告兼用）'!B34="","",'第２号様式（申請・報告兼用）'!B34)</f>
        <v/>
      </c>
      <c r="C18" s="40" t="str">
        <f>IF('第２号様式（申請・報告兼用）'!C34="","",'第２号様式（申請・報告兼用）'!C34)</f>
        <v/>
      </c>
      <c r="D18" s="83">
        <f t="shared" si="1"/>
        <v>0</v>
      </c>
      <c r="E18" s="86"/>
      <c r="F18" s="86"/>
      <c r="G18" s="86"/>
      <c r="H18" s="86"/>
      <c r="I18" s="86"/>
      <c r="J18" s="86"/>
      <c r="K18" s="86"/>
      <c r="L18" s="86"/>
      <c r="M18" s="86"/>
      <c r="N18" s="86"/>
      <c r="O18" s="86"/>
      <c r="P18" s="86"/>
      <c r="Q18" s="65">
        <f t="shared" si="2"/>
        <v>0</v>
      </c>
      <c r="T18" s="6">
        <f t="shared" si="0"/>
        <v>0</v>
      </c>
    </row>
    <row r="19" spans="1:20">
      <c r="A19" s="40" t="str">
        <f>IF('第２号様式（申請・報告兼用）'!A35="","",'第２号様式（申請・報告兼用）'!A35)</f>
        <v/>
      </c>
      <c r="B19" s="40" t="str">
        <f>IF('第２号様式（申請・報告兼用）'!B35="","",'第２号様式（申請・報告兼用）'!B35)</f>
        <v/>
      </c>
      <c r="C19" s="40" t="str">
        <f>IF('第２号様式（申請・報告兼用）'!C35="","",'第２号様式（申請・報告兼用）'!C35)</f>
        <v/>
      </c>
      <c r="D19" s="83">
        <f t="shared" si="1"/>
        <v>0</v>
      </c>
      <c r="E19" s="86"/>
      <c r="F19" s="86"/>
      <c r="G19" s="86"/>
      <c r="H19" s="86"/>
      <c r="I19" s="86"/>
      <c r="J19" s="86"/>
      <c r="K19" s="86"/>
      <c r="L19" s="86"/>
      <c r="M19" s="86"/>
      <c r="N19" s="86"/>
      <c r="O19" s="86"/>
      <c r="P19" s="86"/>
      <c r="Q19" s="65">
        <f t="shared" si="2"/>
        <v>0</v>
      </c>
      <c r="T19" s="6">
        <f t="shared" si="0"/>
        <v>0</v>
      </c>
    </row>
    <row r="20" spans="1:20">
      <c r="A20" s="40" t="str">
        <f>IF('第２号様式（申請・報告兼用）'!A36="","",'第２号様式（申請・報告兼用）'!A36)</f>
        <v/>
      </c>
      <c r="B20" s="40" t="str">
        <f>IF('第２号様式（申請・報告兼用）'!B36="","",'第２号様式（申請・報告兼用）'!B36)</f>
        <v/>
      </c>
      <c r="C20" s="40" t="str">
        <f>IF('第２号様式（申請・報告兼用）'!C36="","",'第２号様式（申請・報告兼用）'!C36)</f>
        <v/>
      </c>
      <c r="D20" s="83">
        <f t="shared" si="1"/>
        <v>0</v>
      </c>
      <c r="E20" s="86"/>
      <c r="F20" s="86"/>
      <c r="G20" s="86"/>
      <c r="H20" s="86"/>
      <c r="I20" s="86"/>
      <c r="J20" s="86"/>
      <c r="K20" s="86"/>
      <c r="L20" s="86"/>
      <c r="M20" s="86"/>
      <c r="N20" s="86"/>
      <c r="O20" s="86"/>
      <c r="P20" s="86"/>
      <c r="Q20" s="65">
        <f t="shared" si="2"/>
        <v>0</v>
      </c>
      <c r="T20" s="6">
        <f t="shared" si="0"/>
        <v>0</v>
      </c>
    </row>
    <row r="21" spans="1:20">
      <c r="A21" s="40" t="str">
        <f>IF('第２号様式（申請・報告兼用）'!A37="","",'第２号様式（申請・報告兼用）'!A37)</f>
        <v/>
      </c>
      <c r="B21" s="40" t="str">
        <f>IF('第２号様式（申請・報告兼用）'!B37="","",'第２号様式（申請・報告兼用）'!B37)</f>
        <v/>
      </c>
      <c r="C21" s="40" t="str">
        <f>IF('第２号様式（申請・報告兼用）'!C37="","",'第２号様式（申請・報告兼用）'!C37)</f>
        <v/>
      </c>
      <c r="D21" s="83">
        <f t="shared" si="1"/>
        <v>0</v>
      </c>
      <c r="E21" s="86"/>
      <c r="F21" s="86"/>
      <c r="G21" s="86"/>
      <c r="H21" s="86"/>
      <c r="I21" s="86"/>
      <c r="J21" s="86"/>
      <c r="K21" s="86"/>
      <c r="L21" s="86"/>
      <c r="M21" s="86"/>
      <c r="N21" s="86"/>
      <c r="O21" s="86"/>
      <c r="P21" s="86"/>
      <c r="Q21" s="65">
        <f t="shared" si="2"/>
        <v>0</v>
      </c>
      <c r="T21" s="6">
        <f t="shared" si="0"/>
        <v>0</v>
      </c>
    </row>
    <row r="22" spans="1:20">
      <c r="A22" s="40" t="str">
        <f>IF('第２号様式（申請・報告兼用）'!A38="","",'第２号様式（申請・報告兼用）'!A38)</f>
        <v/>
      </c>
      <c r="B22" s="40" t="str">
        <f>IF('第２号様式（申請・報告兼用）'!B38="","",'第２号様式（申請・報告兼用）'!B38)</f>
        <v/>
      </c>
      <c r="C22" s="40" t="str">
        <f>IF('第２号様式（申請・報告兼用）'!C38="","",'第２号様式（申請・報告兼用）'!C38)</f>
        <v/>
      </c>
      <c r="D22" s="83">
        <f t="shared" si="1"/>
        <v>0</v>
      </c>
      <c r="E22" s="86"/>
      <c r="F22" s="86"/>
      <c r="G22" s="86"/>
      <c r="H22" s="86"/>
      <c r="I22" s="86"/>
      <c r="J22" s="86"/>
      <c r="K22" s="86"/>
      <c r="L22" s="86"/>
      <c r="M22" s="86"/>
      <c r="N22" s="86"/>
      <c r="O22" s="86"/>
      <c r="P22" s="86"/>
      <c r="Q22" s="65">
        <f t="shared" si="2"/>
        <v>0</v>
      </c>
      <c r="T22" s="6">
        <f t="shared" si="0"/>
        <v>0</v>
      </c>
    </row>
    <row r="23" spans="1:20">
      <c r="A23" s="40" t="str">
        <f>IF('第２号様式（申請・報告兼用）'!A39="","",'第２号様式（申請・報告兼用）'!A39)</f>
        <v/>
      </c>
      <c r="B23" s="40" t="str">
        <f>IF('第２号様式（申請・報告兼用）'!B39="","",'第２号様式（申請・報告兼用）'!B39)</f>
        <v/>
      </c>
      <c r="C23" s="40" t="str">
        <f>IF('第２号様式（申請・報告兼用）'!C39="","",'第２号様式（申請・報告兼用）'!C39)</f>
        <v/>
      </c>
      <c r="D23" s="83">
        <f t="shared" si="1"/>
        <v>0</v>
      </c>
      <c r="E23" s="86"/>
      <c r="F23" s="86"/>
      <c r="G23" s="86"/>
      <c r="H23" s="86"/>
      <c r="I23" s="86"/>
      <c r="J23" s="86"/>
      <c r="K23" s="86"/>
      <c r="L23" s="86"/>
      <c r="M23" s="86"/>
      <c r="N23" s="86"/>
      <c r="O23" s="86"/>
      <c r="P23" s="86"/>
      <c r="Q23" s="65">
        <f t="shared" si="2"/>
        <v>0</v>
      </c>
      <c r="T23" s="6">
        <f t="shared" si="0"/>
        <v>0</v>
      </c>
    </row>
    <row r="24" spans="1:20">
      <c r="A24" s="40" t="str">
        <f>IF('第２号様式（申請・報告兼用）'!A40="","",'第２号様式（申請・報告兼用）'!A40)</f>
        <v/>
      </c>
      <c r="B24" s="40" t="str">
        <f>IF('第２号様式（申請・報告兼用）'!B40="","",'第２号様式（申請・報告兼用）'!B40)</f>
        <v/>
      </c>
      <c r="C24" s="40" t="str">
        <f>IF('第２号様式（申請・報告兼用）'!C40="","",'第２号様式（申請・報告兼用）'!C40)</f>
        <v/>
      </c>
      <c r="D24" s="83">
        <f t="shared" si="1"/>
        <v>0</v>
      </c>
      <c r="E24" s="86"/>
      <c r="F24" s="86"/>
      <c r="G24" s="86"/>
      <c r="H24" s="86"/>
      <c r="I24" s="86"/>
      <c r="J24" s="86"/>
      <c r="K24" s="86"/>
      <c r="L24" s="86"/>
      <c r="M24" s="86"/>
      <c r="N24" s="86"/>
      <c r="O24" s="86"/>
      <c r="P24" s="86"/>
      <c r="Q24" s="65">
        <f t="shared" si="2"/>
        <v>0</v>
      </c>
      <c r="T24" s="6">
        <f t="shared" si="0"/>
        <v>0</v>
      </c>
    </row>
    <row r="25" spans="1:20">
      <c r="A25" s="40" t="str">
        <f>IF('第２号様式（申請・報告兼用）'!A41="","",'第２号様式（申請・報告兼用）'!A41)</f>
        <v/>
      </c>
      <c r="B25" s="40" t="str">
        <f>IF('第２号様式（申請・報告兼用）'!B41="","",'第２号様式（申請・報告兼用）'!B41)</f>
        <v/>
      </c>
      <c r="C25" s="40" t="str">
        <f>IF('第２号様式（申請・報告兼用）'!C41="","",'第２号様式（申請・報告兼用）'!C41)</f>
        <v/>
      </c>
      <c r="D25" s="83">
        <f t="shared" si="1"/>
        <v>0</v>
      </c>
      <c r="E25" s="86"/>
      <c r="F25" s="86"/>
      <c r="G25" s="86"/>
      <c r="H25" s="86"/>
      <c r="I25" s="86"/>
      <c r="J25" s="86"/>
      <c r="K25" s="86"/>
      <c r="L25" s="86"/>
      <c r="M25" s="86"/>
      <c r="N25" s="86"/>
      <c r="O25" s="86"/>
      <c r="P25" s="86"/>
      <c r="Q25" s="65">
        <f t="shared" si="2"/>
        <v>0</v>
      </c>
      <c r="T25" s="6">
        <f t="shared" si="0"/>
        <v>0</v>
      </c>
    </row>
    <row r="26" spans="1:20">
      <c r="A26" s="40" t="str">
        <f>IF('第２号様式（申請・報告兼用）'!A42="","",'第２号様式（申請・報告兼用）'!A42)</f>
        <v/>
      </c>
      <c r="B26" s="40" t="str">
        <f>IF('第２号様式（申請・報告兼用）'!B42="","",'第２号様式（申請・報告兼用）'!B42)</f>
        <v/>
      </c>
      <c r="C26" s="40" t="str">
        <f>IF('第２号様式（申請・報告兼用）'!C42="","",'第２号様式（申請・報告兼用）'!C42)</f>
        <v/>
      </c>
      <c r="D26" s="83">
        <f t="shared" si="1"/>
        <v>0</v>
      </c>
      <c r="E26" s="86"/>
      <c r="F26" s="86"/>
      <c r="G26" s="86"/>
      <c r="H26" s="86"/>
      <c r="I26" s="86"/>
      <c r="J26" s="86"/>
      <c r="K26" s="86"/>
      <c r="L26" s="86"/>
      <c r="M26" s="86"/>
      <c r="N26" s="86"/>
      <c r="O26" s="86"/>
      <c r="P26" s="86"/>
      <c r="Q26" s="65">
        <f t="shared" si="2"/>
        <v>0</v>
      </c>
      <c r="T26" s="6">
        <f t="shared" si="0"/>
        <v>0</v>
      </c>
    </row>
    <row r="27" spans="1:20">
      <c r="A27" s="40" t="str">
        <f>IF('第２号様式（申請・報告兼用）'!A43="","",'第２号様式（申請・報告兼用）'!A43)</f>
        <v/>
      </c>
      <c r="B27" s="40" t="str">
        <f>IF('第２号様式（申請・報告兼用）'!B43="","",'第２号様式（申請・報告兼用）'!B43)</f>
        <v/>
      </c>
      <c r="C27" s="40" t="str">
        <f>IF('第２号様式（申請・報告兼用）'!C43="","",'第２号様式（申請・報告兼用）'!C43)</f>
        <v/>
      </c>
      <c r="D27" s="83">
        <f t="shared" si="1"/>
        <v>0</v>
      </c>
      <c r="E27" s="86"/>
      <c r="F27" s="86"/>
      <c r="G27" s="86"/>
      <c r="H27" s="86"/>
      <c r="I27" s="86"/>
      <c r="J27" s="86"/>
      <c r="K27" s="86"/>
      <c r="L27" s="86"/>
      <c r="M27" s="86"/>
      <c r="N27" s="86"/>
      <c r="O27" s="86"/>
      <c r="P27" s="86"/>
      <c r="Q27" s="65">
        <f t="shared" si="2"/>
        <v>0</v>
      </c>
      <c r="T27" s="6">
        <f t="shared" si="0"/>
        <v>0</v>
      </c>
    </row>
    <row r="28" spans="1:20">
      <c r="A28" s="40" t="str">
        <f>IF('第２号様式（申請・報告兼用）'!A44="","",'第２号様式（申請・報告兼用）'!A44)</f>
        <v/>
      </c>
      <c r="B28" s="40" t="str">
        <f>IF('第２号様式（申請・報告兼用）'!B44="","",'第２号様式（申請・報告兼用）'!B44)</f>
        <v/>
      </c>
      <c r="C28" s="40" t="str">
        <f>IF('第２号様式（申請・報告兼用）'!C44="","",'第２号様式（申請・報告兼用）'!C44)</f>
        <v/>
      </c>
      <c r="D28" s="83">
        <f t="shared" si="1"/>
        <v>0</v>
      </c>
      <c r="E28" s="86"/>
      <c r="F28" s="86"/>
      <c r="G28" s="86"/>
      <c r="H28" s="86"/>
      <c r="I28" s="86"/>
      <c r="J28" s="86"/>
      <c r="K28" s="86"/>
      <c r="L28" s="86"/>
      <c r="M28" s="86"/>
      <c r="N28" s="86"/>
      <c r="O28" s="86"/>
      <c r="P28" s="86"/>
      <c r="Q28" s="65">
        <f t="shared" si="2"/>
        <v>0</v>
      </c>
      <c r="T28" s="6">
        <f t="shared" si="0"/>
        <v>0</v>
      </c>
    </row>
    <row r="29" spans="1:20">
      <c r="A29" s="40" t="str">
        <f>IF('第２号様式（申請・報告兼用）'!A45="","",'第２号様式（申請・報告兼用）'!A45)</f>
        <v/>
      </c>
      <c r="B29" s="40" t="str">
        <f>IF('第２号様式（申請・報告兼用）'!B45="","",'第２号様式（申請・報告兼用）'!B45)</f>
        <v/>
      </c>
      <c r="C29" s="40" t="str">
        <f>IF('第２号様式（申請・報告兼用）'!C45="","",'第２号様式（申請・報告兼用）'!C45)</f>
        <v/>
      </c>
      <c r="D29" s="83">
        <f t="shared" si="1"/>
        <v>0</v>
      </c>
      <c r="E29" s="86"/>
      <c r="F29" s="86"/>
      <c r="G29" s="86"/>
      <c r="H29" s="86"/>
      <c r="I29" s="86"/>
      <c r="J29" s="86"/>
      <c r="K29" s="86"/>
      <c r="L29" s="86"/>
      <c r="M29" s="86"/>
      <c r="N29" s="86"/>
      <c r="O29" s="86"/>
      <c r="P29" s="86"/>
      <c r="Q29" s="65">
        <f t="shared" si="2"/>
        <v>0</v>
      </c>
      <c r="T29" s="6">
        <f t="shared" si="0"/>
        <v>0</v>
      </c>
    </row>
    <row r="30" spans="1:20">
      <c r="A30" s="40" t="str">
        <f>IF('第２号様式（申請・報告兼用）'!A46="","",'第２号様式（申請・報告兼用）'!A46)</f>
        <v/>
      </c>
      <c r="B30" s="40" t="str">
        <f>IF('第２号様式（申請・報告兼用）'!B46="","",'第２号様式（申請・報告兼用）'!B46)</f>
        <v/>
      </c>
      <c r="C30" s="40" t="str">
        <f>IF('第２号様式（申請・報告兼用）'!C46="","",'第２号様式（申請・報告兼用）'!C46)</f>
        <v/>
      </c>
      <c r="D30" s="83">
        <f t="shared" si="1"/>
        <v>0</v>
      </c>
      <c r="E30" s="86"/>
      <c r="F30" s="86"/>
      <c r="G30" s="86"/>
      <c r="H30" s="86"/>
      <c r="I30" s="86"/>
      <c r="J30" s="86"/>
      <c r="K30" s="86"/>
      <c r="L30" s="86"/>
      <c r="M30" s="86"/>
      <c r="N30" s="86"/>
      <c r="O30" s="86"/>
      <c r="P30" s="86"/>
      <c r="Q30" s="65">
        <f t="shared" si="2"/>
        <v>0</v>
      </c>
      <c r="T30" s="6">
        <f t="shared" si="0"/>
        <v>0</v>
      </c>
    </row>
    <row r="31" spans="1:20">
      <c r="A31" s="40" t="str">
        <f>IF('第２号様式（申請・報告兼用）'!A47="","",'第２号様式（申請・報告兼用）'!A47)</f>
        <v/>
      </c>
      <c r="B31" s="40" t="str">
        <f>IF('第２号様式（申請・報告兼用）'!B47="","",'第２号様式（申請・報告兼用）'!B47)</f>
        <v/>
      </c>
      <c r="C31" s="40" t="str">
        <f>IF('第２号様式（申請・報告兼用）'!C47="","",'第２号様式（申請・報告兼用）'!C47)</f>
        <v/>
      </c>
      <c r="D31" s="83">
        <f t="shared" si="1"/>
        <v>0</v>
      </c>
      <c r="E31" s="86"/>
      <c r="F31" s="86"/>
      <c r="G31" s="86"/>
      <c r="H31" s="86"/>
      <c r="I31" s="86"/>
      <c r="J31" s="86"/>
      <c r="K31" s="86"/>
      <c r="L31" s="86"/>
      <c r="M31" s="86"/>
      <c r="N31" s="86"/>
      <c r="O31" s="86"/>
      <c r="P31" s="86"/>
      <c r="Q31" s="65">
        <f t="shared" si="2"/>
        <v>0</v>
      </c>
      <c r="T31" s="6">
        <f t="shared" si="0"/>
        <v>0</v>
      </c>
    </row>
    <row r="32" spans="1:20">
      <c r="A32" s="40" t="str">
        <f>IF('第２号様式（申請・報告兼用）'!A48="","",'第２号様式（申請・報告兼用）'!A48)</f>
        <v/>
      </c>
      <c r="B32" s="40" t="str">
        <f>IF('第２号様式（申請・報告兼用）'!B48="","",'第２号様式（申請・報告兼用）'!B48)</f>
        <v/>
      </c>
      <c r="C32" s="40" t="str">
        <f>IF('第２号様式（申請・報告兼用）'!C48="","",'第２号様式（申請・報告兼用）'!C48)</f>
        <v/>
      </c>
      <c r="D32" s="83">
        <f t="shared" si="1"/>
        <v>0</v>
      </c>
      <c r="E32" s="86"/>
      <c r="F32" s="86"/>
      <c r="G32" s="86"/>
      <c r="H32" s="86"/>
      <c r="I32" s="86"/>
      <c r="J32" s="86"/>
      <c r="K32" s="86"/>
      <c r="L32" s="86"/>
      <c r="M32" s="86"/>
      <c r="N32" s="86"/>
      <c r="O32" s="86"/>
      <c r="P32" s="86"/>
      <c r="Q32" s="65">
        <f t="shared" si="2"/>
        <v>0</v>
      </c>
      <c r="T32" s="6">
        <f t="shared" si="0"/>
        <v>0</v>
      </c>
    </row>
    <row r="33" spans="1:20">
      <c r="A33" s="40" t="str">
        <f>IF('第２号様式（申請・報告兼用）'!A49="","",'第２号様式（申請・報告兼用）'!A49)</f>
        <v/>
      </c>
      <c r="B33" s="40" t="str">
        <f>IF('第２号様式（申請・報告兼用）'!B49="","",'第２号様式（申請・報告兼用）'!B49)</f>
        <v/>
      </c>
      <c r="C33" s="40" t="str">
        <f>IF('第２号様式（申請・報告兼用）'!C49="","",'第２号様式（申請・報告兼用）'!C49)</f>
        <v/>
      </c>
      <c r="D33" s="83">
        <f t="shared" si="1"/>
        <v>0</v>
      </c>
      <c r="E33" s="86"/>
      <c r="F33" s="86"/>
      <c r="G33" s="86"/>
      <c r="H33" s="86"/>
      <c r="I33" s="86"/>
      <c r="J33" s="86"/>
      <c r="K33" s="86"/>
      <c r="L33" s="86"/>
      <c r="M33" s="86"/>
      <c r="N33" s="86"/>
      <c r="O33" s="86"/>
      <c r="P33" s="86"/>
      <c r="Q33" s="65">
        <f t="shared" si="2"/>
        <v>0</v>
      </c>
      <c r="T33" s="6">
        <f t="shared" si="0"/>
        <v>0</v>
      </c>
    </row>
    <row r="34" spans="1:20">
      <c r="A34" s="40" t="str">
        <f>IF('第２号様式（申請・報告兼用）'!A50="","",'第２号様式（申請・報告兼用）'!A50)</f>
        <v/>
      </c>
      <c r="B34" s="40" t="str">
        <f>IF('第２号様式（申請・報告兼用）'!B50="","",'第２号様式（申請・報告兼用）'!B50)</f>
        <v/>
      </c>
      <c r="C34" s="40" t="str">
        <f>IF('第２号様式（申請・報告兼用）'!C50="","",'第２号様式（申請・報告兼用）'!C50)</f>
        <v/>
      </c>
      <c r="D34" s="83">
        <f t="shared" si="1"/>
        <v>0</v>
      </c>
      <c r="E34" s="86"/>
      <c r="F34" s="86"/>
      <c r="G34" s="86"/>
      <c r="H34" s="86"/>
      <c r="I34" s="86"/>
      <c r="J34" s="86"/>
      <c r="K34" s="86"/>
      <c r="L34" s="86"/>
      <c r="M34" s="86"/>
      <c r="N34" s="86"/>
      <c r="O34" s="86"/>
      <c r="P34" s="86"/>
      <c r="Q34" s="65">
        <f t="shared" si="2"/>
        <v>0</v>
      </c>
      <c r="T34" s="6">
        <f t="shared" si="0"/>
        <v>0</v>
      </c>
    </row>
    <row r="35" spans="1:20">
      <c r="A35" s="40" t="str">
        <f>IF('第２号様式（申請・報告兼用）'!A51="","",'第２号様式（申請・報告兼用）'!A51)</f>
        <v/>
      </c>
      <c r="B35" s="40" t="str">
        <f>IF('第２号様式（申請・報告兼用）'!B51="","",'第２号様式（申請・報告兼用）'!B51)</f>
        <v/>
      </c>
      <c r="C35" s="40" t="str">
        <f>IF('第２号様式（申請・報告兼用）'!C51="","",'第２号様式（申請・報告兼用）'!C51)</f>
        <v/>
      </c>
      <c r="D35" s="83">
        <f t="shared" si="1"/>
        <v>0</v>
      </c>
      <c r="E35" s="86"/>
      <c r="F35" s="86"/>
      <c r="G35" s="86"/>
      <c r="H35" s="86"/>
      <c r="I35" s="86"/>
      <c r="J35" s="86"/>
      <c r="K35" s="86"/>
      <c r="L35" s="86"/>
      <c r="M35" s="86"/>
      <c r="N35" s="86"/>
      <c r="O35" s="86"/>
      <c r="P35" s="86"/>
      <c r="Q35" s="65">
        <f t="shared" si="2"/>
        <v>0</v>
      </c>
      <c r="T35" s="6">
        <f t="shared" si="0"/>
        <v>0</v>
      </c>
    </row>
    <row r="36" spans="1:20">
      <c r="A36" s="40" t="str">
        <f>IF('第２号様式（申請・報告兼用）'!A52="","",'第２号様式（申請・報告兼用）'!A52)</f>
        <v/>
      </c>
      <c r="B36" s="40" t="str">
        <f>IF('第２号様式（申請・報告兼用）'!B52="","",'第２号様式（申請・報告兼用）'!B52)</f>
        <v/>
      </c>
      <c r="C36" s="40" t="str">
        <f>IF('第２号様式（申請・報告兼用）'!C52="","",'第２号様式（申請・報告兼用）'!C52)</f>
        <v/>
      </c>
      <c r="D36" s="83">
        <f t="shared" si="1"/>
        <v>0</v>
      </c>
      <c r="E36" s="86"/>
      <c r="F36" s="86"/>
      <c r="G36" s="86"/>
      <c r="H36" s="86"/>
      <c r="I36" s="86"/>
      <c r="J36" s="86"/>
      <c r="K36" s="86"/>
      <c r="L36" s="86"/>
      <c r="M36" s="86"/>
      <c r="N36" s="86"/>
      <c r="O36" s="86"/>
      <c r="P36" s="86"/>
      <c r="Q36" s="65">
        <f t="shared" si="2"/>
        <v>0</v>
      </c>
      <c r="T36" s="6">
        <f t="shared" si="0"/>
        <v>0</v>
      </c>
    </row>
    <row r="37" spans="1:20">
      <c r="A37" s="40" t="str">
        <f>IF('第２号様式（申請・報告兼用）'!A53="","",'第２号様式（申請・報告兼用）'!A53)</f>
        <v/>
      </c>
      <c r="B37" s="40" t="str">
        <f>IF('第２号様式（申請・報告兼用）'!B53="","",'第２号様式（申請・報告兼用）'!B53)</f>
        <v/>
      </c>
      <c r="C37" s="40" t="str">
        <f>IF('第２号様式（申請・報告兼用）'!C53="","",'第２号様式（申請・報告兼用）'!C53)</f>
        <v/>
      </c>
      <c r="D37" s="83">
        <f t="shared" si="1"/>
        <v>0</v>
      </c>
      <c r="E37" s="86"/>
      <c r="F37" s="86"/>
      <c r="G37" s="86"/>
      <c r="H37" s="86"/>
      <c r="I37" s="86"/>
      <c r="J37" s="86"/>
      <c r="K37" s="86"/>
      <c r="L37" s="86"/>
      <c r="M37" s="86"/>
      <c r="N37" s="86"/>
      <c r="O37" s="86"/>
      <c r="P37" s="86"/>
      <c r="Q37" s="65">
        <f t="shared" si="2"/>
        <v>0</v>
      </c>
      <c r="T37" s="6">
        <f t="shared" si="0"/>
        <v>0</v>
      </c>
    </row>
    <row r="38" spans="1:20">
      <c r="A38" s="40" t="str">
        <f>IF('第２号様式（申請・報告兼用）'!A54="","",'第２号様式（申請・報告兼用）'!A54)</f>
        <v/>
      </c>
      <c r="B38" s="40" t="str">
        <f>IF('第２号様式（申請・報告兼用）'!B54="","",'第２号様式（申請・報告兼用）'!B54)</f>
        <v/>
      </c>
      <c r="C38" s="40" t="str">
        <f>IF('第２号様式（申請・報告兼用）'!C54="","",'第２号様式（申請・報告兼用）'!C54)</f>
        <v/>
      </c>
      <c r="D38" s="83">
        <f t="shared" si="1"/>
        <v>0</v>
      </c>
      <c r="E38" s="86"/>
      <c r="F38" s="86"/>
      <c r="G38" s="86"/>
      <c r="H38" s="86"/>
      <c r="I38" s="86"/>
      <c r="J38" s="86"/>
      <c r="K38" s="86"/>
      <c r="L38" s="86"/>
      <c r="M38" s="86"/>
      <c r="N38" s="86"/>
      <c r="O38" s="86"/>
      <c r="P38" s="86"/>
      <c r="Q38" s="65">
        <f t="shared" si="2"/>
        <v>0</v>
      </c>
      <c r="T38" s="6">
        <f t="shared" si="0"/>
        <v>0</v>
      </c>
    </row>
    <row r="39" spans="1:20">
      <c r="A39" s="40" t="str">
        <f>IF('第２号様式（申請・報告兼用）'!A55="","",'第２号様式（申請・報告兼用）'!A55)</f>
        <v/>
      </c>
      <c r="B39" s="40" t="str">
        <f>IF('第２号様式（申請・報告兼用）'!B55="","",'第２号様式（申請・報告兼用）'!B55)</f>
        <v/>
      </c>
      <c r="C39" s="40" t="str">
        <f>IF('第２号様式（申請・報告兼用）'!C55="","",'第２号様式（申請・報告兼用）'!C55)</f>
        <v/>
      </c>
      <c r="D39" s="83">
        <f t="shared" si="1"/>
        <v>0</v>
      </c>
      <c r="E39" s="86"/>
      <c r="F39" s="86"/>
      <c r="G39" s="86"/>
      <c r="H39" s="86"/>
      <c r="I39" s="86"/>
      <c r="J39" s="86"/>
      <c r="K39" s="86"/>
      <c r="L39" s="86"/>
      <c r="M39" s="86"/>
      <c r="N39" s="86"/>
      <c r="O39" s="86"/>
      <c r="P39" s="86"/>
      <c r="Q39" s="65">
        <f t="shared" si="2"/>
        <v>0</v>
      </c>
      <c r="T39" s="6">
        <f t="shared" si="0"/>
        <v>0</v>
      </c>
    </row>
    <row r="40" spans="1:20">
      <c r="A40" s="40" t="str">
        <f>IF('第２号様式（申請・報告兼用）'!A56="","",'第２号様式（申請・報告兼用）'!A56)</f>
        <v/>
      </c>
      <c r="B40" s="40" t="str">
        <f>IF('第２号様式（申請・報告兼用）'!B56="","",'第２号様式（申請・報告兼用）'!B56)</f>
        <v/>
      </c>
      <c r="C40" s="40" t="str">
        <f>IF('第２号様式（申請・報告兼用）'!C56="","",'第２号様式（申請・報告兼用）'!C56)</f>
        <v/>
      </c>
      <c r="D40" s="83">
        <f t="shared" si="1"/>
        <v>0</v>
      </c>
      <c r="E40" s="86"/>
      <c r="F40" s="86"/>
      <c r="G40" s="86"/>
      <c r="H40" s="86"/>
      <c r="I40" s="86"/>
      <c r="J40" s="86"/>
      <c r="K40" s="86"/>
      <c r="L40" s="86"/>
      <c r="M40" s="86"/>
      <c r="N40" s="86"/>
      <c r="O40" s="86"/>
      <c r="P40" s="86"/>
      <c r="Q40" s="65">
        <f t="shared" si="2"/>
        <v>0</v>
      </c>
      <c r="T40" s="6">
        <f t="shared" si="0"/>
        <v>0</v>
      </c>
    </row>
    <row r="41" spans="1:20">
      <c r="A41" s="40" t="str">
        <f>IF('第２号様式（申請・報告兼用）'!A57="","",'第２号様式（申請・報告兼用）'!A57)</f>
        <v/>
      </c>
      <c r="B41" s="40" t="str">
        <f>IF('第２号様式（申請・報告兼用）'!B57="","",'第２号様式（申請・報告兼用）'!B57)</f>
        <v/>
      </c>
      <c r="C41" s="40" t="str">
        <f>IF('第２号様式（申請・報告兼用）'!C57="","",'第２号様式（申請・報告兼用）'!C57)</f>
        <v/>
      </c>
      <c r="D41" s="83">
        <f t="shared" si="1"/>
        <v>0</v>
      </c>
      <c r="E41" s="86"/>
      <c r="F41" s="86"/>
      <c r="G41" s="86"/>
      <c r="H41" s="86"/>
      <c r="I41" s="86"/>
      <c r="J41" s="86"/>
      <c r="K41" s="86"/>
      <c r="L41" s="86"/>
      <c r="M41" s="86"/>
      <c r="N41" s="86"/>
      <c r="O41" s="86"/>
      <c r="P41" s="86"/>
      <c r="Q41" s="65">
        <f t="shared" si="2"/>
        <v>0</v>
      </c>
      <c r="T41" s="6">
        <f t="shared" si="0"/>
        <v>0</v>
      </c>
    </row>
    <row r="42" spans="1:20">
      <c r="A42" s="40" t="str">
        <f>IF('第２号様式（申請・報告兼用）'!A58="","",'第２号様式（申請・報告兼用）'!A58)</f>
        <v/>
      </c>
      <c r="B42" s="40" t="str">
        <f>IF('第２号様式（申請・報告兼用）'!B58="","",'第２号様式（申請・報告兼用）'!B58)</f>
        <v/>
      </c>
      <c r="C42" s="40" t="str">
        <f>IF('第２号様式（申請・報告兼用）'!C58="","",'第２号様式（申請・報告兼用）'!C58)</f>
        <v/>
      </c>
      <c r="D42" s="83">
        <f t="shared" si="1"/>
        <v>0</v>
      </c>
      <c r="E42" s="86"/>
      <c r="F42" s="86"/>
      <c r="G42" s="86"/>
      <c r="H42" s="86"/>
      <c r="I42" s="86"/>
      <c r="J42" s="86"/>
      <c r="K42" s="86"/>
      <c r="L42" s="86"/>
      <c r="M42" s="86"/>
      <c r="N42" s="86"/>
      <c r="O42" s="86"/>
      <c r="P42" s="86"/>
      <c r="Q42" s="65">
        <f t="shared" si="2"/>
        <v>0</v>
      </c>
      <c r="T42" s="6">
        <f t="shared" si="0"/>
        <v>0</v>
      </c>
    </row>
    <row r="43" spans="1:20">
      <c r="A43" s="40" t="str">
        <f>IF('第２号様式（申請・報告兼用）'!A59="","",'第２号様式（申請・報告兼用）'!A59)</f>
        <v/>
      </c>
      <c r="B43" s="40" t="str">
        <f>IF('第２号様式（申請・報告兼用）'!B59="","",'第２号様式（申請・報告兼用）'!B59)</f>
        <v/>
      </c>
      <c r="C43" s="40" t="str">
        <f>IF('第２号様式（申請・報告兼用）'!C59="","",'第２号様式（申請・報告兼用）'!C59)</f>
        <v/>
      </c>
      <c r="D43" s="83">
        <f t="shared" si="1"/>
        <v>0</v>
      </c>
      <c r="E43" s="86"/>
      <c r="F43" s="86"/>
      <c r="G43" s="86"/>
      <c r="H43" s="86"/>
      <c r="I43" s="86"/>
      <c r="J43" s="86"/>
      <c r="K43" s="86"/>
      <c r="L43" s="86"/>
      <c r="M43" s="86"/>
      <c r="N43" s="86"/>
      <c r="O43" s="86"/>
      <c r="P43" s="86"/>
      <c r="Q43" s="65">
        <f t="shared" si="2"/>
        <v>0</v>
      </c>
      <c r="T43" s="6">
        <f t="shared" si="0"/>
        <v>0</v>
      </c>
    </row>
    <row r="44" spans="1:20">
      <c r="A44" s="40" t="str">
        <f>IF('第２号様式（申請・報告兼用）'!A60="","",'第２号様式（申請・報告兼用）'!A60)</f>
        <v/>
      </c>
      <c r="B44" s="40" t="str">
        <f>IF('第２号様式（申請・報告兼用）'!B60="","",'第２号様式（申請・報告兼用）'!B60)</f>
        <v/>
      </c>
      <c r="C44" s="40" t="str">
        <f>IF('第２号様式（申請・報告兼用）'!C60="","",'第２号様式（申請・報告兼用）'!C60)</f>
        <v/>
      </c>
      <c r="D44" s="83">
        <f t="shared" si="1"/>
        <v>0</v>
      </c>
      <c r="E44" s="86"/>
      <c r="F44" s="86"/>
      <c r="G44" s="86"/>
      <c r="H44" s="86"/>
      <c r="I44" s="86"/>
      <c r="J44" s="86"/>
      <c r="K44" s="86"/>
      <c r="L44" s="86"/>
      <c r="M44" s="86"/>
      <c r="N44" s="86"/>
      <c r="O44" s="86"/>
      <c r="P44" s="86"/>
      <c r="Q44" s="65">
        <f t="shared" si="2"/>
        <v>0</v>
      </c>
      <c r="T44" s="6">
        <f t="shared" si="0"/>
        <v>0</v>
      </c>
    </row>
    <row r="45" spans="1:20">
      <c r="A45" s="40" t="str">
        <f>IF('第２号様式（申請・報告兼用）'!A61="","",'第２号様式（申請・報告兼用）'!A61)</f>
        <v/>
      </c>
      <c r="B45" s="40" t="str">
        <f>IF('第２号様式（申請・報告兼用）'!B61="","",'第２号様式（申請・報告兼用）'!B61)</f>
        <v/>
      </c>
      <c r="C45" s="40" t="str">
        <f>IF('第２号様式（申請・報告兼用）'!C61="","",'第２号様式（申請・報告兼用）'!C61)</f>
        <v/>
      </c>
      <c r="D45" s="83">
        <f t="shared" si="1"/>
        <v>0</v>
      </c>
      <c r="E45" s="86"/>
      <c r="F45" s="86"/>
      <c r="G45" s="86"/>
      <c r="H45" s="86"/>
      <c r="I45" s="86"/>
      <c r="J45" s="86"/>
      <c r="K45" s="86"/>
      <c r="L45" s="86"/>
      <c r="M45" s="86"/>
      <c r="N45" s="86"/>
      <c r="O45" s="86"/>
      <c r="P45" s="86"/>
      <c r="Q45" s="65">
        <f t="shared" si="2"/>
        <v>0</v>
      </c>
      <c r="T45" s="6">
        <f t="shared" si="0"/>
        <v>0</v>
      </c>
    </row>
    <row r="46" spans="1:20">
      <c r="A46" s="40" t="str">
        <f>IF('第２号様式（申請・報告兼用）'!A62="","",'第２号様式（申請・報告兼用）'!A62)</f>
        <v/>
      </c>
      <c r="B46" s="40" t="str">
        <f>IF('第２号様式（申請・報告兼用）'!B62="","",'第２号様式（申請・報告兼用）'!B62)</f>
        <v/>
      </c>
      <c r="C46" s="40" t="str">
        <f>IF('第２号様式（申請・報告兼用）'!C62="","",'第２号様式（申請・報告兼用）'!C62)</f>
        <v/>
      </c>
      <c r="D46" s="83">
        <f t="shared" si="1"/>
        <v>0</v>
      </c>
      <c r="E46" s="86"/>
      <c r="F46" s="86"/>
      <c r="G46" s="86"/>
      <c r="H46" s="86"/>
      <c r="I46" s="86"/>
      <c r="J46" s="86"/>
      <c r="K46" s="86"/>
      <c r="L46" s="86"/>
      <c r="M46" s="86"/>
      <c r="N46" s="86"/>
      <c r="O46" s="86"/>
      <c r="P46" s="86"/>
      <c r="Q46" s="65">
        <f t="shared" si="2"/>
        <v>0</v>
      </c>
      <c r="T46" s="6">
        <f t="shared" si="0"/>
        <v>0</v>
      </c>
    </row>
    <row r="47" spans="1:20">
      <c r="A47" s="40" t="str">
        <f>IF('第２号様式（申請・報告兼用）'!A63="","",'第２号様式（申請・報告兼用）'!A63)</f>
        <v/>
      </c>
      <c r="B47" s="40" t="str">
        <f>IF('第２号様式（申請・報告兼用）'!B63="","",'第２号様式（申請・報告兼用）'!B63)</f>
        <v/>
      </c>
      <c r="C47" s="40" t="str">
        <f>IF('第２号様式（申請・報告兼用）'!C63="","",'第２号様式（申請・報告兼用）'!C63)</f>
        <v/>
      </c>
      <c r="D47" s="83">
        <f t="shared" si="1"/>
        <v>0</v>
      </c>
      <c r="E47" s="86"/>
      <c r="F47" s="86"/>
      <c r="G47" s="86"/>
      <c r="H47" s="86"/>
      <c r="I47" s="86"/>
      <c r="J47" s="86"/>
      <c r="K47" s="86"/>
      <c r="L47" s="86"/>
      <c r="M47" s="86"/>
      <c r="N47" s="86"/>
      <c r="O47" s="86"/>
      <c r="P47" s="86"/>
      <c r="Q47" s="65">
        <f t="shared" si="2"/>
        <v>0</v>
      </c>
      <c r="T47" s="6">
        <f t="shared" si="0"/>
        <v>0</v>
      </c>
    </row>
    <row r="48" spans="1:20">
      <c r="A48" s="40" t="str">
        <f>IF('第２号様式（申請・報告兼用）'!A64="","",'第２号様式（申請・報告兼用）'!A64)</f>
        <v/>
      </c>
      <c r="B48" s="40" t="str">
        <f>IF('第２号様式（申請・報告兼用）'!B64="","",'第２号様式（申請・報告兼用）'!B64)</f>
        <v/>
      </c>
      <c r="C48" s="40" t="str">
        <f>IF('第２号様式（申請・報告兼用）'!C64="","",'第２号様式（申請・報告兼用）'!C64)</f>
        <v/>
      </c>
      <c r="D48" s="83">
        <f t="shared" si="1"/>
        <v>0</v>
      </c>
      <c r="E48" s="86"/>
      <c r="F48" s="86"/>
      <c r="G48" s="86"/>
      <c r="H48" s="86"/>
      <c r="I48" s="86"/>
      <c r="J48" s="86"/>
      <c r="K48" s="86"/>
      <c r="L48" s="86"/>
      <c r="M48" s="86"/>
      <c r="N48" s="86"/>
      <c r="O48" s="86"/>
      <c r="P48" s="86"/>
      <c r="Q48" s="65">
        <f t="shared" si="2"/>
        <v>0</v>
      </c>
      <c r="T48" s="6">
        <f t="shared" si="0"/>
        <v>0</v>
      </c>
    </row>
    <row r="49" spans="1:20">
      <c r="A49" s="40" t="str">
        <f>IF('第２号様式（申請・報告兼用）'!A65="","",'第２号様式（申請・報告兼用）'!A65)</f>
        <v/>
      </c>
      <c r="B49" s="40" t="str">
        <f>IF('第２号様式（申請・報告兼用）'!B65="","",'第２号様式（申請・報告兼用）'!B65)</f>
        <v/>
      </c>
      <c r="C49" s="40" t="str">
        <f>IF('第２号様式（申請・報告兼用）'!C65="","",'第２号様式（申請・報告兼用）'!C65)</f>
        <v/>
      </c>
      <c r="D49" s="83">
        <f t="shared" ref="D49:D53" si="3">COUNTIF(E49:P49,"&gt;=1")</f>
        <v>0</v>
      </c>
      <c r="E49" s="86"/>
      <c r="F49" s="86"/>
      <c r="G49" s="86"/>
      <c r="H49" s="86"/>
      <c r="I49" s="86"/>
      <c r="J49" s="86"/>
      <c r="K49" s="86"/>
      <c r="L49" s="86"/>
      <c r="M49" s="86"/>
      <c r="N49" s="86"/>
      <c r="O49" s="86"/>
      <c r="P49" s="86"/>
      <c r="Q49" s="65">
        <f t="shared" ref="Q49:Q53" si="4">SUM(E49:P49)</f>
        <v>0</v>
      </c>
      <c r="T49" s="6">
        <f t="shared" si="0"/>
        <v>0</v>
      </c>
    </row>
    <row r="50" spans="1:20">
      <c r="A50" s="40" t="str">
        <f>IF('第２号様式（申請・報告兼用）'!A66="","",'第２号様式（申請・報告兼用）'!A66)</f>
        <v/>
      </c>
      <c r="B50" s="40" t="str">
        <f>IF('第２号様式（申請・報告兼用）'!B66="","",'第２号様式（申請・報告兼用）'!B66)</f>
        <v/>
      </c>
      <c r="C50" s="40" t="str">
        <f>IF('第２号様式（申請・報告兼用）'!C66="","",'第２号様式（申請・報告兼用）'!C66)</f>
        <v/>
      </c>
      <c r="D50" s="83">
        <f t="shared" si="3"/>
        <v>0</v>
      </c>
      <c r="E50" s="86"/>
      <c r="F50" s="86"/>
      <c r="G50" s="86"/>
      <c r="H50" s="86"/>
      <c r="I50" s="86"/>
      <c r="J50" s="86"/>
      <c r="K50" s="86"/>
      <c r="L50" s="86"/>
      <c r="M50" s="86"/>
      <c r="N50" s="86"/>
      <c r="O50" s="86"/>
      <c r="P50" s="86"/>
      <c r="Q50" s="65">
        <f t="shared" si="4"/>
        <v>0</v>
      </c>
      <c r="T50" s="6">
        <f t="shared" si="0"/>
        <v>0</v>
      </c>
    </row>
    <row r="51" spans="1:20">
      <c r="A51" s="40" t="str">
        <f>IF('第２号様式（申請・報告兼用）'!A67="","",'第２号様式（申請・報告兼用）'!A67)</f>
        <v/>
      </c>
      <c r="B51" s="40" t="str">
        <f>IF('第２号様式（申請・報告兼用）'!B67="","",'第２号様式（申請・報告兼用）'!B67)</f>
        <v/>
      </c>
      <c r="C51" s="40" t="str">
        <f>IF('第２号様式（申請・報告兼用）'!C67="","",'第２号様式（申請・報告兼用）'!C67)</f>
        <v/>
      </c>
      <c r="D51" s="83">
        <f t="shared" si="3"/>
        <v>0</v>
      </c>
      <c r="E51" s="86"/>
      <c r="F51" s="86"/>
      <c r="G51" s="86"/>
      <c r="H51" s="86"/>
      <c r="I51" s="86"/>
      <c r="J51" s="86"/>
      <c r="K51" s="86"/>
      <c r="L51" s="86"/>
      <c r="M51" s="86"/>
      <c r="N51" s="86"/>
      <c r="O51" s="86"/>
      <c r="P51" s="86"/>
      <c r="Q51" s="65">
        <f t="shared" si="4"/>
        <v>0</v>
      </c>
      <c r="T51" s="6">
        <f t="shared" si="0"/>
        <v>0</v>
      </c>
    </row>
    <row r="52" spans="1:20">
      <c r="A52" s="40" t="str">
        <f>IF('第２号様式（申請・報告兼用）'!A68="","",'第２号様式（申請・報告兼用）'!A68)</f>
        <v/>
      </c>
      <c r="B52" s="40" t="str">
        <f>IF('第２号様式（申請・報告兼用）'!B68="","",'第２号様式（申請・報告兼用）'!B68)</f>
        <v/>
      </c>
      <c r="C52" s="40" t="str">
        <f>IF('第２号様式（申請・報告兼用）'!C68="","",'第２号様式（申請・報告兼用）'!C68)</f>
        <v/>
      </c>
      <c r="D52" s="83">
        <f t="shared" si="3"/>
        <v>0</v>
      </c>
      <c r="E52" s="86"/>
      <c r="F52" s="86"/>
      <c r="G52" s="86"/>
      <c r="H52" s="86"/>
      <c r="I52" s="86"/>
      <c r="J52" s="86"/>
      <c r="K52" s="86"/>
      <c r="L52" s="86"/>
      <c r="M52" s="86"/>
      <c r="N52" s="86"/>
      <c r="O52" s="86"/>
      <c r="P52" s="86"/>
      <c r="Q52" s="65">
        <f t="shared" si="4"/>
        <v>0</v>
      </c>
      <c r="T52" s="6">
        <f t="shared" si="0"/>
        <v>0</v>
      </c>
    </row>
    <row r="53" spans="1:20">
      <c r="A53" s="40" t="str">
        <f>IF('第２号様式（申請・報告兼用）'!A69="","",'第２号様式（申請・報告兼用）'!A69)</f>
        <v/>
      </c>
      <c r="B53" s="40" t="str">
        <f>IF('第２号様式（申請・報告兼用）'!B69="","",'第２号様式（申請・報告兼用）'!B69)</f>
        <v/>
      </c>
      <c r="C53" s="40" t="str">
        <f>IF('第２号様式（申請・報告兼用）'!C69="","",'第２号様式（申請・報告兼用）'!C69)</f>
        <v/>
      </c>
      <c r="D53" s="83">
        <f t="shared" si="3"/>
        <v>0</v>
      </c>
      <c r="E53" s="86"/>
      <c r="F53" s="86"/>
      <c r="G53" s="86"/>
      <c r="H53" s="86"/>
      <c r="I53" s="86"/>
      <c r="J53" s="86"/>
      <c r="K53" s="86"/>
      <c r="L53" s="86"/>
      <c r="M53" s="86"/>
      <c r="N53" s="86"/>
      <c r="O53" s="86"/>
      <c r="P53" s="86"/>
      <c r="Q53" s="65">
        <f t="shared" si="4"/>
        <v>0</v>
      </c>
      <c r="T53" s="6">
        <f t="shared" si="0"/>
        <v>0</v>
      </c>
    </row>
    <row r="54" spans="1:20" s="21" customFormat="1" ht="30" customHeight="1">
      <c r="A54" s="41">
        <f>SUM(T14:T53)</f>
        <v>0</v>
      </c>
      <c r="B54" s="42"/>
      <c r="C54" s="42"/>
      <c r="D54" s="87">
        <f>SUM(D14:D53)</f>
        <v>0</v>
      </c>
      <c r="E54" s="28"/>
      <c r="F54" s="28"/>
      <c r="G54" s="28"/>
      <c r="H54" s="28"/>
      <c r="I54" s="28"/>
      <c r="J54" s="28"/>
      <c r="K54" s="28"/>
      <c r="L54" s="28"/>
      <c r="M54" s="28"/>
      <c r="N54" s="28"/>
      <c r="O54" s="28"/>
      <c r="P54" s="28"/>
      <c r="Q54" s="28"/>
    </row>
    <row r="55" spans="1:20" s="21" customFormat="1">
      <c r="A55" s="53"/>
      <c r="B55" s="54"/>
      <c r="C55" s="54"/>
      <c r="D55" s="55"/>
      <c r="E55" s="28"/>
      <c r="F55" s="28"/>
      <c r="G55" s="28"/>
      <c r="H55" s="28"/>
      <c r="I55" s="28"/>
      <c r="J55" s="28"/>
      <c r="K55" s="28"/>
      <c r="L55" s="28"/>
      <c r="M55" s="28"/>
      <c r="N55" s="28"/>
      <c r="O55" s="28"/>
      <c r="P55" s="28"/>
      <c r="Q55" s="28"/>
    </row>
    <row r="56" spans="1:20" s="57" customFormat="1" ht="12">
      <c r="A56" s="56"/>
      <c r="B56" s="56"/>
      <c r="C56" s="56"/>
      <c r="D56" s="56"/>
    </row>
    <row r="57" spans="1:20" s="57" customFormat="1" ht="12">
      <c r="A57" s="56"/>
      <c r="B57" s="56"/>
      <c r="C57" s="56"/>
      <c r="D57" s="56"/>
    </row>
    <row r="58" spans="1:20" s="57" customFormat="1" ht="18.75" customHeight="1">
      <c r="A58" s="179" t="s">
        <v>88</v>
      </c>
      <c r="B58" s="279"/>
      <c r="C58" s="279"/>
      <c r="D58" s="279"/>
      <c r="E58" s="107"/>
      <c r="F58" s="107"/>
      <c r="G58" s="107"/>
      <c r="H58" s="107"/>
      <c r="I58" s="107"/>
      <c r="J58" s="107"/>
      <c r="K58" s="107"/>
      <c r="L58" s="107"/>
      <c r="M58" s="107"/>
      <c r="N58" s="107"/>
      <c r="O58" s="107"/>
      <c r="P58" s="107"/>
      <c r="Q58" s="107"/>
    </row>
    <row r="59" spans="1:20" s="57" customFormat="1" ht="18.75" customHeight="1">
      <c r="A59" s="180" t="s">
        <v>89</v>
      </c>
      <c r="B59" s="279"/>
      <c r="C59" s="279"/>
      <c r="D59" s="279"/>
      <c r="E59" s="107"/>
      <c r="F59" s="107"/>
      <c r="G59" s="107"/>
      <c r="H59" s="107"/>
      <c r="I59" s="107"/>
      <c r="J59" s="107"/>
      <c r="K59" s="107"/>
      <c r="L59" s="107"/>
      <c r="M59" s="107"/>
      <c r="N59" s="107"/>
      <c r="O59" s="107"/>
      <c r="P59" s="107"/>
      <c r="Q59" s="107"/>
    </row>
    <row r="60" spans="1:20" s="57" customFormat="1" ht="18.75" customHeight="1">
      <c r="A60" s="180" t="s">
        <v>90</v>
      </c>
      <c r="B60" s="279"/>
      <c r="C60" s="279"/>
      <c r="D60" s="279"/>
      <c r="E60" s="107"/>
      <c r="F60" s="107"/>
      <c r="G60" s="107"/>
      <c r="H60" s="107"/>
      <c r="I60" s="107"/>
      <c r="J60" s="107"/>
      <c r="K60" s="107"/>
      <c r="L60" s="107"/>
      <c r="M60" s="107"/>
      <c r="N60" s="107"/>
      <c r="O60" s="107"/>
      <c r="P60" s="107"/>
      <c r="Q60" s="107"/>
    </row>
    <row r="61" spans="1:20" s="57" customFormat="1" ht="18.75" customHeight="1">
      <c r="A61" s="180" t="s">
        <v>40</v>
      </c>
      <c r="B61" s="279"/>
      <c r="C61" s="279"/>
      <c r="D61" s="279"/>
      <c r="E61" s="107"/>
      <c r="F61" s="107"/>
      <c r="G61" s="107"/>
      <c r="H61" s="107"/>
      <c r="I61" s="107"/>
      <c r="J61" s="107"/>
      <c r="K61" s="107"/>
      <c r="L61" s="107"/>
      <c r="M61" s="107"/>
      <c r="N61" s="107"/>
      <c r="O61" s="107"/>
      <c r="P61" s="107"/>
      <c r="Q61" s="107"/>
    </row>
  </sheetData>
  <sheetProtection algorithmName="SHA-512" hashValue="1/TV9VaIpEFj7TQRDe0uPPBo4G4xW+ro8Nwg9oX1fXjj2PAo2+D8VnfP+FfSkequvHbNx/+zMBRDAilTuExIJw==" saltValue="o7/jrN19ngYkgVDbv4tZDA==" spinCount="100000" sheet="1" objects="1" scenarios="1"/>
  <mergeCells count="13">
    <mergeCell ref="B58:D58"/>
    <mergeCell ref="B59:D59"/>
    <mergeCell ref="B60:D60"/>
    <mergeCell ref="B61:D61"/>
    <mergeCell ref="A3:K3"/>
    <mergeCell ref="O1:Q2"/>
    <mergeCell ref="C5:D5"/>
    <mergeCell ref="A5:B5"/>
    <mergeCell ref="E11:Q12"/>
    <mergeCell ref="A11:A12"/>
    <mergeCell ref="B11:B12"/>
    <mergeCell ref="C11:C12"/>
    <mergeCell ref="D11:D12"/>
  </mergeCells>
  <phoneticPr fontId="8"/>
  <pageMargins left="0.70866141732283472" right="0.19685039370078741" top="0.74803149606299213" bottom="0.74803149606299213" header="0.31496062992125984" footer="0.31496062992125984"/>
  <pageSetup paperSize="9" scale="7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9"/>
  <sheetViews>
    <sheetView view="pageBreakPreview" zoomScaleNormal="100" zoomScaleSheetLayoutView="100" workbookViewId="0">
      <selection activeCell="D7" sqref="D7:F7"/>
    </sheetView>
  </sheetViews>
  <sheetFormatPr defaultRowHeight="12"/>
  <cols>
    <col min="1" max="1" width="9.625" style="14" bestFit="1" customWidth="1"/>
    <col min="2" max="2" width="20.75" style="14" customWidth="1"/>
    <col min="3" max="7" width="9.125" style="14" customWidth="1"/>
    <col min="8" max="8" width="17.625" style="14" customWidth="1"/>
    <col min="9" max="9" width="2.875" style="14" customWidth="1"/>
    <col min="10" max="10" width="7.5" style="14" customWidth="1"/>
    <col min="11" max="16384" width="9" style="14"/>
  </cols>
  <sheetData>
    <row r="1" spans="1:10" ht="25.5" customHeight="1">
      <c r="H1" s="17" t="s">
        <v>96</v>
      </c>
    </row>
    <row r="3" spans="1:10" ht="21">
      <c r="A3" s="285" t="s">
        <v>103</v>
      </c>
      <c r="B3" s="285"/>
      <c r="C3" s="285"/>
      <c r="D3" s="285"/>
      <c r="E3" s="285"/>
      <c r="F3" s="285"/>
      <c r="G3" s="285"/>
      <c r="H3" s="285"/>
      <c r="I3" s="285"/>
    </row>
    <row r="4" spans="1:10" ht="13.5" customHeight="1">
      <c r="B4" s="15"/>
      <c r="C4" s="15"/>
      <c r="D4" s="15"/>
      <c r="E4" s="15"/>
      <c r="F4" s="15"/>
    </row>
    <row r="5" spans="1:10" ht="13.5">
      <c r="A5" s="13" t="s">
        <v>47</v>
      </c>
    </row>
    <row r="6" spans="1:10">
      <c r="B6" s="16"/>
    </row>
    <row r="7" spans="1:10" ht="18.75" customHeight="1">
      <c r="A7" s="280" t="s">
        <v>40</v>
      </c>
      <c r="B7" s="280"/>
      <c r="C7" s="280"/>
      <c r="D7" s="286" t="str">
        <f>IF('第２号様式（申請・報告兼用）'!C6="","",'第２号様式（申請・報告兼用）'!C6)</f>
        <v/>
      </c>
      <c r="E7" s="287"/>
      <c r="F7" s="288"/>
    </row>
    <row r="8" spans="1:10" ht="18.75" customHeight="1">
      <c r="A8" s="280" t="s">
        <v>49</v>
      </c>
      <c r="B8" s="280"/>
      <c r="C8" s="280"/>
      <c r="D8" s="289"/>
      <c r="E8" s="289"/>
      <c r="F8" s="289"/>
    </row>
    <row r="9" spans="1:10">
      <c r="A9" s="26" t="s">
        <v>52</v>
      </c>
    </row>
    <row r="11" spans="1:10">
      <c r="I11" s="24"/>
    </row>
    <row r="12" spans="1:10" ht="12" customHeight="1">
      <c r="A12" s="290" t="s">
        <v>50</v>
      </c>
      <c r="B12" s="293" t="s">
        <v>106</v>
      </c>
      <c r="C12" s="294"/>
      <c r="D12" s="294"/>
      <c r="E12" s="294"/>
      <c r="F12" s="294"/>
      <c r="G12" s="294"/>
      <c r="H12" s="295"/>
      <c r="I12" s="19"/>
    </row>
    <row r="13" spans="1:10">
      <c r="A13" s="291"/>
      <c r="B13" s="80"/>
      <c r="C13" s="155" t="s">
        <v>41</v>
      </c>
      <c r="D13" s="155" t="s">
        <v>42</v>
      </c>
      <c r="E13" s="155" t="s">
        <v>43</v>
      </c>
      <c r="F13" s="155" t="s">
        <v>44</v>
      </c>
      <c r="G13" s="155" t="s">
        <v>45</v>
      </c>
      <c r="H13" s="296" t="s">
        <v>46</v>
      </c>
      <c r="I13" s="19"/>
    </row>
    <row r="14" spans="1:10">
      <c r="A14" s="291"/>
      <c r="B14" s="79" t="s">
        <v>108</v>
      </c>
      <c r="C14" s="91"/>
      <c r="D14" s="91"/>
      <c r="E14" s="91"/>
      <c r="F14" s="91"/>
      <c r="G14" s="91"/>
      <c r="H14" s="296"/>
      <c r="I14" s="19"/>
    </row>
    <row r="15" spans="1:10">
      <c r="A15" s="291"/>
      <c r="B15" s="79" t="s">
        <v>110</v>
      </c>
      <c r="C15" s="92"/>
      <c r="D15" s="92"/>
      <c r="E15" s="92"/>
      <c r="F15" s="92"/>
      <c r="G15" s="92"/>
      <c r="H15" s="296"/>
      <c r="I15" s="19"/>
    </row>
    <row r="16" spans="1:10">
      <c r="A16" s="291"/>
      <c r="B16" s="79" t="s">
        <v>109</v>
      </c>
      <c r="C16" s="98">
        <f>C14*C15</f>
        <v>0</v>
      </c>
      <c r="D16" s="98">
        <f t="shared" ref="D16:G16" si="0">D14*D15</f>
        <v>0</v>
      </c>
      <c r="E16" s="98">
        <f t="shared" si="0"/>
        <v>0</v>
      </c>
      <c r="F16" s="98">
        <f t="shared" si="0"/>
        <v>0</v>
      </c>
      <c r="G16" s="98">
        <f t="shared" si="0"/>
        <v>0</v>
      </c>
      <c r="H16" s="297"/>
      <c r="I16" s="19"/>
      <c r="J16" s="25"/>
    </row>
    <row r="17" spans="1:9">
      <c r="A17" s="292"/>
      <c r="B17" s="79" t="s">
        <v>105</v>
      </c>
      <c r="C17" s="93">
        <f>ROUNDDOWN($D$8*C16,)</f>
        <v>0</v>
      </c>
      <c r="D17" s="93">
        <f>ROUNDDOWN($D$8*D16,)</f>
        <v>0</v>
      </c>
      <c r="E17" s="93">
        <f t="shared" ref="E17:G17" si="1">ROUNDDOWN($D$8*E16,)</f>
        <v>0</v>
      </c>
      <c r="F17" s="93">
        <f t="shared" si="1"/>
        <v>0</v>
      </c>
      <c r="G17" s="93">
        <f t="shared" si="1"/>
        <v>0</v>
      </c>
      <c r="H17" s="93">
        <f>SUM(C17:G17)</f>
        <v>0</v>
      </c>
      <c r="I17" s="18"/>
    </row>
    <row r="18" spans="1:9">
      <c r="B18" s="23"/>
      <c r="C18" s="18"/>
      <c r="D18" s="18"/>
      <c r="E18" s="18"/>
      <c r="F18" s="18"/>
      <c r="G18" s="18"/>
      <c r="H18" s="18"/>
      <c r="I18" s="18"/>
    </row>
    <row r="19" spans="1:9">
      <c r="B19" s="19"/>
      <c r="C19" s="18"/>
      <c r="D19" s="18"/>
      <c r="E19" s="18"/>
      <c r="F19" s="18"/>
      <c r="G19" s="18"/>
      <c r="H19" s="18"/>
      <c r="I19" s="18"/>
    </row>
    <row r="20" spans="1:9" ht="18.75" customHeight="1">
      <c r="B20" s="182" t="s">
        <v>28</v>
      </c>
      <c r="C20" s="280" t="s">
        <v>48</v>
      </c>
      <c r="D20" s="280"/>
      <c r="E20" s="280"/>
      <c r="F20" s="280"/>
      <c r="G20" s="280"/>
      <c r="H20" s="182" t="s">
        <v>54</v>
      </c>
    </row>
    <row r="21" spans="1:9">
      <c r="B21" s="108" t="str">
        <f>IF('第２号様式（申請・報告兼用）'!A30="","",'第２号様式（申請・報告兼用）'!A30)</f>
        <v/>
      </c>
      <c r="C21" s="36"/>
      <c r="D21" s="36"/>
      <c r="E21" s="36"/>
      <c r="F21" s="36"/>
      <c r="G21" s="36"/>
      <c r="H21" s="93">
        <f>IF($C21="○",$C$17,0)+IF($D21="○",$D$17,0)+IF($E21="○",$E$17,0)+IF($F21="○",$F$17,0)+IF($G21="○",$G$17,0)</f>
        <v>0</v>
      </c>
    </row>
    <row r="22" spans="1:9">
      <c r="B22" s="108" t="str">
        <f>IF('第２号様式（申請・報告兼用）'!A31="","",'第２号様式（申請・報告兼用）'!A31)</f>
        <v/>
      </c>
      <c r="C22" s="36"/>
      <c r="D22" s="36"/>
      <c r="E22" s="36"/>
      <c r="F22" s="36"/>
      <c r="G22" s="36"/>
      <c r="H22" s="93">
        <f>IF($C22="○",$C$17,0)+IF($D22="○",$D$17,0)+IF($E22="○",$E$17,0)+IF($F22="○",$F$17,0)+IF($G22="○",$G$17,0)</f>
        <v>0</v>
      </c>
    </row>
    <row r="23" spans="1:9">
      <c r="B23" s="108" t="str">
        <f>IF('第２号様式（申請・報告兼用）'!A32="","",'第２号様式（申請・報告兼用）'!A32)</f>
        <v/>
      </c>
      <c r="C23" s="36"/>
      <c r="D23" s="36"/>
      <c r="E23" s="36"/>
      <c r="F23" s="36"/>
      <c r="G23" s="36"/>
      <c r="H23" s="93">
        <f>IF($C23="○",$C$17,0)+IF($D23="○",$D$17,0)+IF($E23="○",$E$17,0)+IF($F23="○",$F$17,0)+IF($G23="○",$G$17,0)</f>
        <v>0</v>
      </c>
    </row>
    <row r="24" spans="1:9">
      <c r="B24" s="108" t="str">
        <f>IF('第２号様式（申請・報告兼用）'!A33="","",'第２号様式（申請・報告兼用）'!A33)</f>
        <v/>
      </c>
      <c r="C24" s="36"/>
      <c r="D24" s="36"/>
      <c r="E24" s="36"/>
      <c r="F24" s="36"/>
      <c r="G24" s="36"/>
      <c r="H24" s="93">
        <f>IF($C24="○",$C$17,0)+IF($D24="○",$D$17,0)+IF($E24="○",$E$17,0)+IF($F24="○",$F$17,0)+IF($G24="○",$G$17,0)</f>
        <v>0</v>
      </c>
    </row>
    <row r="25" spans="1:9">
      <c r="B25" s="108" t="str">
        <f>IF('第２号様式（申請・報告兼用）'!A34="","",'第２号様式（申請・報告兼用）'!A34)</f>
        <v/>
      </c>
      <c r="C25" s="36"/>
      <c r="D25" s="36"/>
      <c r="E25" s="36"/>
      <c r="F25" s="36"/>
      <c r="G25" s="36"/>
      <c r="H25" s="93">
        <f t="shared" ref="H25:H60" si="2">IF($C25="○",$C$17,0)+IF($D25="○",$D$17,0)+IF($E25="○",$E$17,0)+IF($F25="○",$F$17,0)+IF($G25="○",$G$17,0)</f>
        <v>0</v>
      </c>
    </row>
    <row r="26" spans="1:9">
      <c r="B26" s="108" t="str">
        <f>IF('第２号様式（申請・報告兼用）'!A35="","",'第２号様式（申請・報告兼用）'!A35)</f>
        <v/>
      </c>
      <c r="C26" s="36"/>
      <c r="D26" s="36"/>
      <c r="E26" s="36"/>
      <c r="F26" s="36"/>
      <c r="G26" s="36"/>
      <c r="H26" s="93">
        <f t="shared" si="2"/>
        <v>0</v>
      </c>
    </row>
    <row r="27" spans="1:9">
      <c r="B27" s="108" t="str">
        <f>IF('第２号様式（申請・報告兼用）'!A36="","",'第２号様式（申請・報告兼用）'!A36)</f>
        <v/>
      </c>
      <c r="C27" s="36"/>
      <c r="D27" s="36"/>
      <c r="E27" s="36"/>
      <c r="F27" s="36"/>
      <c r="G27" s="36"/>
      <c r="H27" s="93">
        <f t="shared" si="2"/>
        <v>0</v>
      </c>
    </row>
    <row r="28" spans="1:9">
      <c r="B28" s="108" t="str">
        <f>IF('第２号様式（申請・報告兼用）'!A37="","",'第２号様式（申請・報告兼用）'!A37)</f>
        <v/>
      </c>
      <c r="C28" s="36"/>
      <c r="D28" s="36"/>
      <c r="E28" s="36"/>
      <c r="F28" s="36"/>
      <c r="G28" s="36"/>
      <c r="H28" s="93">
        <f t="shared" si="2"/>
        <v>0</v>
      </c>
    </row>
    <row r="29" spans="1:9">
      <c r="B29" s="108" t="str">
        <f>IF('第２号様式（申請・報告兼用）'!A38="","",'第２号様式（申請・報告兼用）'!A38)</f>
        <v/>
      </c>
      <c r="C29" s="36"/>
      <c r="D29" s="36"/>
      <c r="E29" s="36"/>
      <c r="F29" s="36"/>
      <c r="G29" s="36"/>
      <c r="H29" s="93">
        <f t="shared" si="2"/>
        <v>0</v>
      </c>
    </row>
    <row r="30" spans="1:9">
      <c r="B30" s="108" t="str">
        <f>IF('第２号様式（申請・報告兼用）'!A39="","",'第２号様式（申請・報告兼用）'!A39)</f>
        <v/>
      </c>
      <c r="C30" s="36"/>
      <c r="D30" s="36"/>
      <c r="E30" s="36"/>
      <c r="F30" s="36"/>
      <c r="G30" s="36"/>
      <c r="H30" s="93">
        <f t="shared" si="2"/>
        <v>0</v>
      </c>
    </row>
    <row r="31" spans="1:9">
      <c r="B31" s="108" t="str">
        <f>IF('第２号様式（申請・報告兼用）'!A40="","",'第２号様式（申請・報告兼用）'!A40)</f>
        <v/>
      </c>
      <c r="C31" s="36"/>
      <c r="D31" s="36"/>
      <c r="E31" s="36"/>
      <c r="F31" s="36"/>
      <c r="G31" s="36"/>
      <c r="H31" s="93">
        <f t="shared" si="2"/>
        <v>0</v>
      </c>
    </row>
    <row r="32" spans="1:9">
      <c r="B32" s="108" t="str">
        <f>IF('第２号様式（申請・報告兼用）'!A41="","",'第２号様式（申請・報告兼用）'!A41)</f>
        <v/>
      </c>
      <c r="C32" s="36"/>
      <c r="D32" s="36"/>
      <c r="E32" s="36"/>
      <c r="F32" s="36"/>
      <c r="G32" s="36"/>
      <c r="H32" s="93">
        <f t="shared" si="2"/>
        <v>0</v>
      </c>
    </row>
    <row r="33" spans="2:8">
      <c r="B33" s="108" t="str">
        <f>IF('第２号様式（申請・報告兼用）'!A42="","",'第２号様式（申請・報告兼用）'!A42)</f>
        <v/>
      </c>
      <c r="C33" s="36"/>
      <c r="D33" s="36"/>
      <c r="E33" s="36"/>
      <c r="F33" s="36"/>
      <c r="G33" s="36"/>
      <c r="H33" s="93">
        <f t="shared" si="2"/>
        <v>0</v>
      </c>
    </row>
    <row r="34" spans="2:8">
      <c r="B34" s="108" t="str">
        <f>IF('第２号様式（申請・報告兼用）'!A43="","",'第２号様式（申請・報告兼用）'!A43)</f>
        <v/>
      </c>
      <c r="C34" s="36"/>
      <c r="D34" s="36"/>
      <c r="E34" s="36"/>
      <c r="F34" s="36"/>
      <c r="G34" s="36"/>
      <c r="H34" s="93">
        <f t="shared" si="2"/>
        <v>0</v>
      </c>
    </row>
    <row r="35" spans="2:8">
      <c r="B35" s="108" t="str">
        <f>IF('第２号様式（申請・報告兼用）'!A44="","",'第２号様式（申請・報告兼用）'!A44)</f>
        <v/>
      </c>
      <c r="C35" s="36"/>
      <c r="D35" s="36"/>
      <c r="E35" s="36"/>
      <c r="F35" s="36"/>
      <c r="G35" s="36"/>
      <c r="H35" s="93">
        <f t="shared" si="2"/>
        <v>0</v>
      </c>
    </row>
    <row r="36" spans="2:8">
      <c r="B36" s="108" t="str">
        <f>IF('第２号様式（申請・報告兼用）'!A45="","",'第２号様式（申請・報告兼用）'!A45)</f>
        <v/>
      </c>
      <c r="C36" s="36"/>
      <c r="D36" s="36"/>
      <c r="E36" s="36"/>
      <c r="F36" s="36"/>
      <c r="G36" s="36"/>
      <c r="H36" s="93">
        <f t="shared" si="2"/>
        <v>0</v>
      </c>
    </row>
    <row r="37" spans="2:8">
      <c r="B37" s="108" t="str">
        <f>IF('第２号様式（申請・報告兼用）'!A46="","",'第２号様式（申請・報告兼用）'!A46)</f>
        <v/>
      </c>
      <c r="C37" s="36"/>
      <c r="D37" s="36"/>
      <c r="E37" s="36"/>
      <c r="F37" s="36"/>
      <c r="G37" s="36"/>
      <c r="H37" s="93">
        <f t="shared" si="2"/>
        <v>0</v>
      </c>
    </row>
    <row r="38" spans="2:8">
      <c r="B38" s="108" t="str">
        <f>IF('第２号様式（申請・報告兼用）'!A47="","",'第２号様式（申請・報告兼用）'!A47)</f>
        <v/>
      </c>
      <c r="C38" s="36"/>
      <c r="D38" s="36"/>
      <c r="E38" s="36"/>
      <c r="F38" s="36"/>
      <c r="G38" s="36"/>
      <c r="H38" s="93">
        <f t="shared" si="2"/>
        <v>0</v>
      </c>
    </row>
    <row r="39" spans="2:8">
      <c r="B39" s="108" t="str">
        <f>IF('第２号様式（申請・報告兼用）'!A48="","",'第２号様式（申請・報告兼用）'!A48)</f>
        <v/>
      </c>
      <c r="C39" s="36"/>
      <c r="D39" s="36"/>
      <c r="E39" s="36"/>
      <c r="F39" s="36"/>
      <c r="G39" s="36"/>
      <c r="H39" s="93">
        <f t="shared" si="2"/>
        <v>0</v>
      </c>
    </row>
    <row r="40" spans="2:8">
      <c r="B40" s="108" t="str">
        <f>IF('第２号様式（申請・報告兼用）'!A49="","",'第２号様式（申請・報告兼用）'!A49)</f>
        <v/>
      </c>
      <c r="C40" s="36"/>
      <c r="D40" s="36"/>
      <c r="E40" s="36"/>
      <c r="F40" s="36"/>
      <c r="G40" s="36"/>
      <c r="H40" s="93">
        <f t="shared" si="2"/>
        <v>0</v>
      </c>
    </row>
    <row r="41" spans="2:8">
      <c r="B41" s="108" t="str">
        <f>IF('第２号様式（申請・報告兼用）'!A50="","",'第２号様式（申請・報告兼用）'!A50)</f>
        <v/>
      </c>
      <c r="C41" s="36"/>
      <c r="D41" s="36"/>
      <c r="E41" s="36"/>
      <c r="F41" s="36"/>
      <c r="G41" s="36"/>
      <c r="H41" s="93">
        <f t="shared" si="2"/>
        <v>0</v>
      </c>
    </row>
    <row r="42" spans="2:8">
      <c r="B42" s="108" t="str">
        <f>IF('第２号様式（申請・報告兼用）'!A51="","",'第２号様式（申請・報告兼用）'!A51)</f>
        <v/>
      </c>
      <c r="C42" s="36"/>
      <c r="D42" s="36"/>
      <c r="E42" s="36"/>
      <c r="F42" s="36"/>
      <c r="G42" s="36"/>
      <c r="H42" s="93">
        <f t="shared" si="2"/>
        <v>0</v>
      </c>
    </row>
    <row r="43" spans="2:8">
      <c r="B43" s="108" t="str">
        <f>IF('第２号様式（申請・報告兼用）'!A52="","",'第２号様式（申請・報告兼用）'!A52)</f>
        <v/>
      </c>
      <c r="C43" s="36"/>
      <c r="D43" s="36"/>
      <c r="E43" s="36"/>
      <c r="F43" s="36"/>
      <c r="G43" s="36"/>
      <c r="H43" s="93">
        <f t="shared" si="2"/>
        <v>0</v>
      </c>
    </row>
    <row r="44" spans="2:8">
      <c r="B44" s="108" t="str">
        <f>IF('第２号様式（申請・報告兼用）'!A53="","",'第２号様式（申請・報告兼用）'!A53)</f>
        <v/>
      </c>
      <c r="C44" s="36"/>
      <c r="D44" s="36"/>
      <c r="E44" s="36"/>
      <c r="F44" s="36"/>
      <c r="G44" s="36"/>
      <c r="H44" s="93">
        <f t="shared" si="2"/>
        <v>0</v>
      </c>
    </row>
    <row r="45" spans="2:8">
      <c r="B45" s="108" t="str">
        <f>IF('第２号様式（申請・報告兼用）'!A54="","",'第２号様式（申請・報告兼用）'!A54)</f>
        <v/>
      </c>
      <c r="C45" s="36"/>
      <c r="D45" s="36"/>
      <c r="E45" s="36"/>
      <c r="F45" s="36"/>
      <c r="G45" s="36"/>
      <c r="H45" s="93">
        <f t="shared" si="2"/>
        <v>0</v>
      </c>
    </row>
    <row r="46" spans="2:8">
      <c r="B46" s="108" t="str">
        <f>IF('第２号様式（申請・報告兼用）'!A55="","",'第２号様式（申請・報告兼用）'!A55)</f>
        <v/>
      </c>
      <c r="C46" s="36"/>
      <c r="D46" s="36"/>
      <c r="E46" s="36"/>
      <c r="F46" s="36"/>
      <c r="G46" s="36"/>
      <c r="H46" s="93">
        <f t="shared" si="2"/>
        <v>0</v>
      </c>
    </row>
    <row r="47" spans="2:8">
      <c r="B47" s="108" t="str">
        <f>IF('第２号様式（申請・報告兼用）'!A56="","",'第２号様式（申請・報告兼用）'!A56)</f>
        <v/>
      </c>
      <c r="C47" s="36"/>
      <c r="D47" s="36"/>
      <c r="E47" s="36"/>
      <c r="F47" s="36"/>
      <c r="G47" s="36"/>
      <c r="H47" s="93">
        <f t="shared" si="2"/>
        <v>0</v>
      </c>
    </row>
    <row r="48" spans="2:8">
      <c r="B48" s="108" t="str">
        <f>IF('第２号様式（申請・報告兼用）'!A57="","",'第２号様式（申請・報告兼用）'!A57)</f>
        <v/>
      </c>
      <c r="C48" s="36"/>
      <c r="D48" s="36"/>
      <c r="E48" s="36"/>
      <c r="F48" s="36"/>
      <c r="G48" s="36"/>
      <c r="H48" s="93">
        <f t="shared" si="2"/>
        <v>0</v>
      </c>
    </row>
    <row r="49" spans="2:8">
      <c r="B49" s="108" t="str">
        <f>IF('第２号様式（申請・報告兼用）'!A58="","",'第２号様式（申請・報告兼用）'!A58)</f>
        <v/>
      </c>
      <c r="C49" s="36"/>
      <c r="D49" s="36"/>
      <c r="E49" s="36"/>
      <c r="F49" s="36"/>
      <c r="G49" s="36"/>
      <c r="H49" s="93">
        <f t="shared" si="2"/>
        <v>0</v>
      </c>
    </row>
    <row r="50" spans="2:8">
      <c r="B50" s="108" t="str">
        <f>IF('第２号様式（申請・報告兼用）'!A59="","",'第２号様式（申請・報告兼用）'!A59)</f>
        <v/>
      </c>
      <c r="C50" s="36"/>
      <c r="D50" s="36"/>
      <c r="E50" s="36"/>
      <c r="F50" s="36"/>
      <c r="G50" s="36"/>
      <c r="H50" s="93">
        <f t="shared" si="2"/>
        <v>0</v>
      </c>
    </row>
    <row r="51" spans="2:8">
      <c r="B51" s="108" t="str">
        <f>IF('第２号様式（申請・報告兼用）'!A60="","",'第２号様式（申請・報告兼用）'!A60)</f>
        <v/>
      </c>
      <c r="C51" s="36"/>
      <c r="D51" s="36"/>
      <c r="E51" s="36"/>
      <c r="F51" s="36"/>
      <c r="G51" s="36"/>
      <c r="H51" s="93">
        <f t="shared" si="2"/>
        <v>0</v>
      </c>
    </row>
    <row r="52" spans="2:8">
      <c r="B52" s="108" t="str">
        <f>IF('第２号様式（申請・報告兼用）'!A61="","",'第２号様式（申請・報告兼用）'!A61)</f>
        <v/>
      </c>
      <c r="C52" s="36"/>
      <c r="D52" s="36"/>
      <c r="E52" s="36"/>
      <c r="F52" s="36"/>
      <c r="G52" s="36"/>
      <c r="H52" s="93">
        <f t="shared" si="2"/>
        <v>0</v>
      </c>
    </row>
    <row r="53" spans="2:8">
      <c r="B53" s="108" t="str">
        <f>IF('第２号様式（申請・報告兼用）'!A62="","",'第２号様式（申請・報告兼用）'!A62)</f>
        <v/>
      </c>
      <c r="C53" s="36"/>
      <c r="D53" s="36"/>
      <c r="E53" s="36"/>
      <c r="F53" s="36"/>
      <c r="G53" s="36"/>
      <c r="H53" s="93">
        <f t="shared" si="2"/>
        <v>0</v>
      </c>
    </row>
    <row r="54" spans="2:8">
      <c r="B54" s="108" t="str">
        <f>IF('第２号様式（申請・報告兼用）'!A63="","",'第２号様式（申請・報告兼用）'!A63)</f>
        <v/>
      </c>
      <c r="C54" s="36"/>
      <c r="D54" s="36"/>
      <c r="E54" s="36"/>
      <c r="F54" s="36"/>
      <c r="G54" s="36"/>
      <c r="H54" s="93">
        <f t="shared" si="2"/>
        <v>0</v>
      </c>
    </row>
    <row r="55" spans="2:8">
      <c r="B55" s="108" t="str">
        <f>IF('第２号様式（申請・報告兼用）'!A64="","",'第２号様式（申請・報告兼用）'!A64)</f>
        <v/>
      </c>
      <c r="C55" s="36"/>
      <c r="D55" s="36"/>
      <c r="E55" s="36"/>
      <c r="F55" s="36"/>
      <c r="G55" s="36"/>
      <c r="H55" s="93">
        <f t="shared" si="2"/>
        <v>0</v>
      </c>
    </row>
    <row r="56" spans="2:8">
      <c r="B56" s="108" t="str">
        <f>IF('第２号様式（申請・報告兼用）'!A65="","",'第２号様式（申請・報告兼用）'!A65)</f>
        <v/>
      </c>
      <c r="C56" s="36"/>
      <c r="D56" s="36"/>
      <c r="E56" s="36"/>
      <c r="F56" s="36"/>
      <c r="G56" s="36"/>
      <c r="H56" s="93">
        <f t="shared" si="2"/>
        <v>0</v>
      </c>
    </row>
    <row r="57" spans="2:8">
      <c r="B57" s="108" t="str">
        <f>IF('第２号様式（申請・報告兼用）'!A66="","",'第２号様式（申請・報告兼用）'!A66)</f>
        <v/>
      </c>
      <c r="C57" s="36"/>
      <c r="D57" s="36"/>
      <c r="E57" s="36"/>
      <c r="F57" s="36"/>
      <c r="G57" s="36"/>
      <c r="H57" s="93">
        <f t="shared" si="2"/>
        <v>0</v>
      </c>
    </row>
    <row r="58" spans="2:8">
      <c r="B58" s="108" t="str">
        <f>IF('第２号様式（申請・報告兼用）'!A67="","",'第２号様式（申請・報告兼用）'!A67)</f>
        <v/>
      </c>
      <c r="C58" s="36"/>
      <c r="D58" s="36"/>
      <c r="E58" s="36"/>
      <c r="F58" s="36"/>
      <c r="G58" s="36"/>
      <c r="H58" s="93">
        <f t="shared" si="2"/>
        <v>0</v>
      </c>
    </row>
    <row r="59" spans="2:8">
      <c r="B59" s="108" t="str">
        <f>IF('第２号様式（申請・報告兼用）'!A68="","",'第２号様式（申請・報告兼用）'!A68)</f>
        <v/>
      </c>
      <c r="C59" s="36"/>
      <c r="D59" s="36"/>
      <c r="E59" s="36"/>
      <c r="F59" s="36"/>
      <c r="G59" s="36"/>
      <c r="H59" s="93">
        <f t="shared" si="2"/>
        <v>0</v>
      </c>
    </row>
    <row r="60" spans="2:8">
      <c r="B60" s="108" t="str">
        <f>IF('第２号様式（申請・報告兼用）'!A69="","",'第２号様式（申請・報告兼用）'!A69)</f>
        <v/>
      </c>
      <c r="C60" s="36"/>
      <c r="D60" s="36"/>
      <c r="E60" s="36"/>
      <c r="F60" s="36"/>
      <c r="G60" s="36"/>
      <c r="H60" s="93">
        <f t="shared" si="2"/>
        <v>0</v>
      </c>
    </row>
    <row r="61" spans="2:8" ht="21.75" customHeight="1">
      <c r="B61" s="94">
        <f>'第２号様式（申請・報告兼用）'!A70</f>
        <v>0</v>
      </c>
      <c r="F61" s="281" t="s">
        <v>46</v>
      </c>
      <c r="G61" s="281"/>
      <c r="H61" s="93">
        <f>SUM(H21:H60)</f>
        <v>0</v>
      </c>
    </row>
    <row r="62" spans="2:8">
      <c r="H62" s="25"/>
    </row>
    <row r="63" spans="2:8" ht="21.75" customHeight="1">
      <c r="B63" s="43" t="s">
        <v>72</v>
      </c>
      <c r="H63" s="18"/>
    </row>
    <row r="64" spans="2:8">
      <c r="B64" s="44"/>
      <c r="C64" s="45" t="s">
        <v>41</v>
      </c>
      <c r="D64" s="45" t="s">
        <v>42</v>
      </c>
      <c r="E64" s="45" t="s">
        <v>43</v>
      </c>
      <c r="F64" s="45" t="s">
        <v>44</v>
      </c>
      <c r="G64" s="45" t="s">
        <v>45</v>
      </c>
      <c r="H64" s="45" t="s">
        <v>69</v>
      </c>
    </row>
    <row r="65" spans="2:10" ht="24" customHeight="1">
      <c r="B65" s="95" t="s">
        <v>70</v>
      </c>
      <c r="C65" s="104" t="e">
        <f>C16*(COUNTIF(C21:C60,"○"))/$B61</f>
        <v>#DIV/0!</v>
      </c>
      <c r="D65" s="104" t="e">
        <f>D16*(COUNTIF(D21:D60,"○"))/$B61</f>
        <v>#DIV/0!</v>
      </c>
      <c r="E65" s="104" t="e">
        <f>E16*(COUNTIF(E21:E60,"○"))/$B61</f>
        <v>#DIV/0!</v>
      </c>
      <c r="F65" s="104" t="e">
        <f>F16*(COUNTIF(F21:F60,"○"))/$B61</f>
        <v>#DIV/0!</v>
      </c>
      <c r="G65" s="104" t="e">
        <f>G16*(COUNTIF(G21:G60,"○"))/$B61</f>
        <v>#DIV/0!</v>
      </c>
      <c r="H65" s="96" t="e">
        <f>SUM(C65:G65)</f>
        <v>#DIV/0!</v>
      </c>
      <c r="J65" s="46"/>
    </row>
    <row r="66" spans="2:10">
      <c r="B66" s="282" t="s">
        <v>71</v>
      </c>
      <c r="C66" s="283"/>
      <c r="D66" s="283"/>
      <c r="E66" s="283"/>
      <c r="F66" s="283"/>
      <c r="G66" s="284"/>
      <c r="H66" s="97" t="e">
        <f>ROUNDUP(36000/(1+IF(H65&lt;=0.15,H65,0.15)),0)</f>
        <v>#DIV/0!</v>
      </c>
    </row>
    <row r="67" spans="2:10">
      <c r="B67" s="105" t="s">
        <v>73</v>
      </c>
      <c r="H67" s="25"/>
    </row>
    <row r="68" spans="2:10">
      <c r="B68" s="106" t="s">
        <v>113</v>
      </c>
      <c r="H68" s="25"/>
    </row>
    <row r="69" spans="2:10">
      <c r="B69" s="46"/>
      <c r="C69" s="46"/>
      <c r="D69" s="46"/>
      <c r="E69" s="46"/>
      <c r="F69" s="46"/>
      <c r="G69" s="46"/>
      <c r="H69" s="46"/>
      <c r="I69" s="46"/>
    </row>
  </sheetData>
  <sheetProtection algorithmName="SHA-512" hashValue="44OSaJRjxTMIfLayTemxrFEsKhJqMNPC0kIiPRr8q7dPuBEMP/j8j6czzgYPDMqaIFzGIImhD2DL1KyQGcK4DQ==" saltValue="Tpu5X+Oai526kVqcJT7E/w==" spinCount="100000" sheet="1" objects="1" scenarios="1"/>
  <mergeCells count="11">
    <mergeCell ref="C20:G20"/>
    <mergeCell ref="F61:G61"/>
    <mergeCell ref="B66:G66"/>
    <mergeCell ref="A3:I3"/>
    <mergeCell ref="A7:C7"/>
    <mergeCell ref="D7:F7"/>
    <mergeCell ref="A8:C8"/>
    <mergeCell ref="D8:F8"/>
    <mergeCell ref="A12:A17"/>
    <mergeCell ref="B12:H12"/>
    <mergeCell ref="H13:H16"/>
  </mergeCells>
  <phoneticPr fontId="8"/>
  <dataValidations count="1">
    <dataValidation type="list" allowBlank="1" showInputMessage="1" showErrorMessage="1" sqref="C21:G60">
      <formula1>"○,×"</formula1>
    </dataValidation>
  </dataValidations>
  <pageMargins left="0.7" right="0.7" top="0.75" bottom="0.75" header="0.3" footer="0.3"/>
  <pageSetup paperSize="9" scale="84" orientation="portrait" horizontalDpi="400" verticalDpi="400" r:id="rId1"/>
  <colBreaks count="1" manualBreakCount="1">
    <brk id="1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2"/>
  <sheetViews>
    <sheetView view="pageBreakPreview" zoomScale="90" zoomScaleNormal="85" zoomScaleSheetLayoutView="90" workbookViewId="0">
      <selection activeCell="C6" sqref="C6:D6"/>
    </sheetView>
  </sheetViews>
  <sheetFormatPr defaultRowHeight="13.5"/>
  <cols>
    <col min="1" max="1" width="3.625" customWidth="1"/>
    <col min="2" max="2" width="9.5" customWidth="1"/>
    <col min="3" max="3" width="13.125" customWidth="1"/>
    <col min="4" max="4" width="6.625" customWidth="1"/>
    <col min="5" max="5" width="12.625" customWidth="1"/>
    <col min="6" max="6" width="7.125" bestFit="1" customWidth="1"/>
    <col min="7" max="7" width="9.625" customWidth="1"/>
    <col min="8" max="8" width="13.125" customWidth="1"/>
    <col min="9" max="9" width="6.625" customWidth="1"/>
    <col min="10" max="10" width="12.625" customWidth="1"/>
  </cols>
  <sheetData>
    <row r="1" spans="1:17">
      <c r="I1" s="300" t="s">
        <v>115</v>
      </c>
      <c r="J1" s="301"/>
    </row>
    <row r="2" spans="1:17">
      <c r="I2" s="302"/>
      <c r="J2" s="303"/>
    </row>
    <row r="3" spans="1:17">
      <c r="K3" s="68"/>
      <c r="L3" s="68"/>
    </row>
    <row r="4" spans="1:17">
      <c r="C4" s="58" t="s">
        <v>99</v>
      </c>
    </row>
    <row r="6" spans="1:17" s="1" customFormat="1" ht="15.75" customHeight="1">
      <c r="A6" s="244" t="s">
        <v>40</v>
      </c>
      <c r="B6" s="245"/>
      <c r="C6" s="298" t="str">
        <f>IF('第２号様式（申請・報告兼用）'!C6="","",'第２号様式（申請・報告兼用）'!C6)</f>
        <v/>
      </c>
      <c r="D6" s="299"/>
      <c r="E6" s="78"/>
      <c r="F6" s="47"/>
      <c r="G6" s="47"/>
      <c r="H6" s="47"/>
      <c r="I6" s="47"/>
      <c r="J6" s="47"/>
      <c r="K6" s="47"/>
      <c r="L6" s="47"/>
      <c r="M6" s="47"/>
      <c r="N6" s="47"/>
      <c r="O6" s="47"/>
      <c r="P6" s="47"/>
      <c r="Q6" s="47"/>
    </row>
    <row r="7" spans="1:17" s="1" customFormat="1" ht="15.75" customHeight="1">
      <c r="A7" s="13" t="s">
        <v>47</v>
      </c>
      <c r="B7" s="12"/>
      <c r="C7" s="12"/>
      <c r="D7" s="12"/>
      <c r="E7" s="12"/>
      <c r="F7" s="47"/>
      <c r="G7" s="47"/>
      <c r="H7" s="47"/>
      <c r="I7" s="47"/>
      <c r="J7" s="47"/>
      <c r="K7" s="47"/>
      <c r="L7" s="47"/>
      <c r="M7" s="47"/>
      <c r="N7" s="47"/>
      <c r="O7" s="47"/>
      <c r="P7" s="47"/>
      <c r="Q7" s="47"/>
    </row>
    <row r="8" spans="1:17" s="1" customFormat="1" ht="15.75" customHeight="1">
      <c r="A8" s="13"/>
      <c r="B8" s="12"/>
      <c r="C8" s="12"/>
      <c r="D8" s="12"/>
      <c r="E8" s="12"/>
      <c r="F8" s="76"/>
      <c r="G8" s="76"/>
      <c r="H8" s="76"/>
      <c r="I8" s="76"/>
      <c r="J8" s="76"/>
      <c r="K8" s="76"/>
      <c r="L8" s="76"/>
      <c r="M8" s="76"/>
      <c r="N8" s="76"/>
      <c r="O8" s="76"/>
      <c r="P8" s="76"/>
      <c r="Q8" s="76"/>
    </row>
    <row r="9" spans="1:17">
      <c r="B9" t="s">
        <v>91</v>
      </c>
    </row>
    <row r="10" spans="1:17">
      <c r="B10" s="63" t="s">
        <v>112</v>
      </c>
      <c r="C10" s="161"/>
      <c r="D10" s="162" t="s">
        <v>177</v>
      </c>
      <c r="E10" s="163" t="s">
        <v>179</v>
      </c>
      <c r="F10" t="s">
        <v>180</v>
      </c>
    </row>
    <row r="12" spans="1:17" ht="22.5" customHeight="1">
      <c r="A12" s="72" t="s">
        <v>101</v>
      </c>
      <c r="B12" s="71" t="s">
        <v>102</v>
      </c>
      <c r="C12" s="166">
        <f>'補助資料②（申請・報告兼用）'!D8</f>
        <v>0</v>
      </c>
      <c r="D12" s="70" t="s">
        <v>93</v>
      </c>
      <c r="E12" s="77"/>
    </row>
    <row r="13" spans="1:17" ht="33" customHeight="1">
      <c r="A13" s="73"/>
      <c r="B13" s="102" t="s">
        <v>111</v>
      </c>
      <c r="C13" s="309"/>
      <c r="D13" s="310"/>
      <c r="E13" s="75"/>
    </row>
    <row r="14" spans="1:17">
      <c r="A14" s="73"/>
      <c r="B14" s="74"/>
      <c r="C14" s="74"/>
      <c r="D14" s="75"/>
      <c r="E14" s="75"/>
    </row>
    <row r="15" spans="1:17">
      <c r="B15" s="64"/>
      <c r="C15" s="64"/>
      <c r="D15" s="64"/>
      <c r="E15" s="64"/>
    </row>
    <row r="16" spans="1:17">
      <c r="B16" s="61"/>
      <c r="C16" s="304" t="s">
        <v>28</v>
      </c>
      <c r="D16" s="306"/>
      <c r="E16" s="308" t="s">
        <v>104</v>
      </c>
      <c r="F16" s="60"/>
      <c r="G16" s="61"/>
      <c r="H16" s="304" t="s">
        <v>28</v>
      </c>
      <c r="I16" s="306"/>
      <c r="J16" s="308" t="s">
        <v>104</v>
      </c>
    </row>
    <row r="17" spans="2:10">
      <c r="B17" s="62"/>
      <c r="C17" s="305"/>
      <c r="D17" s="307"/>
      <c r="E17" s="308"/>
      <c r="F17" s="60"/>
      <c r="G17" s="62"/>
      <c r="H17" s="305"/>
      <c r="I17" s="307"/>
      <c r="J17" s="308"/>
    </row>
    <row r="18" spans="2:10" ht="30" customHeight="1">
      <c r="B18" s="69">
        <v>1</v>
      </c>
      <c r="C18" s="100" t="str">
        <f>IF('第２号様式（申請・報告兼用）'!A30="","",'第２号様式（申請・報告兼用）'!A30)</f>
        <v/>
      </c>
      <c r="D18" s="59" t="s">
        <v>92</v>
      </c>
      <c r="E18" s="103"/>
      <c r="F18" s="60"/>
      <c r="G18" s="69">
        <v>21</v>
      </c>
      <c r="H18" s="101" t="str">
        <f>IF('第２号様式（申請・報告兼用）'!A50="","",'第２号様式（申請・報告兼用）'!A50)</f>
        <v/>
      </c>
      <c r="I18" s="59" t="s">
        <v>92</v>
      </c>
      <c r="J18" s="99"/>
    </row>
    <row r="19" spans="2:10" ht="30" customHeight="1">
      <c r="B19" s="69">
        <v>2</v>
      </c>
      <c r="C19" s="100" t="str">
        <f>IF('第２号様式（申請・報告兼用）'!A31="","",'第２号様式（申請・報告兼用）'!A31)</f>
        <v/>
      </c>
      <c r="D19" s="59" t="s">
        <v>92</v>
      </c>
      <c r="E19" s="103"/>
      <c r="F19" s="60"/>
      <c r="G19" s="69">
        <v>22</v>
      </c>
      <c r="H19" s="101" t="str">
        <f>IF('第２号様式（申請・報告兼用）'!A51="","",'第２号様式（申請・報告兼用）'!A51)</f>
        <v/>
      </c>
      <c r="I19" s="59" t="s">
        <v>92</v>
      </c>
      <c r="J19" s="99"/>
    </row>
    <row r="20" spans="2:10" ht="30" customHeight="1">
      <c r="B20" s="69">
        <v>3</v>
      </c>
      <c r="C20" s="100" t="str">
        <f>IF('第２号様式（申請・報告兼用）'!A32="","",'第２号様式（申請・報告兼用）'!A32)</f>
        <v/>
      </c>
      <c r="D20" s="59" t="s">
        <v>92</v>
      </c>
      <c r="E20" s="103"/>
      <c r="F20" s="60"/>
      <c r="G20" s="69">
        <v>23</v>
      </c>
      <c r="H20" s="101" t="str">
        <f>IF('第２号様式（申請・報告兼用）'!A52="","",'第２号様式（申請・報告兼用）'!A52)</f>
        <v/>
      </c>
      <c r="I20" s="59" t="s">
        <v>92</v>
      </c>
      <c r="J20" s="99"/>
    </row>
    <row r="21" spans="2:10" ht="30" customHeight="1">
      <c r="B21" s="69">
        <v>4</v>
      </c>
      <c r="C21" s="100" t="str">
        <f>IF('第２号様式（申請・報告兼用）'!A33="","",'第２号様式（申請・報告兼用）'!A33)</f>
        <v/>
      </c>
      <c r="D21" s="59" t="s">
        <v>92</v>
      </c>
      <c r="E21" s="103"/>
      <c r="F21" s="60"/>
      <c r="G21" s="69">
        <v>24</v>
      </c>
      <c r="H21" s="101" t="str">
        <f>IF('第２号様式（申請・報告兼用）'!A53="","",'第２号様式（申請・報告兼用）'!A53)</f>
        <v/>
      </c>
      <c r="I21" s="59" t="s">
        <v>92</v>
      </c>
      <c r="J21" s="99"/>
    </row>
    <row r="22" spans="2:10" ht="30" customHeight="1">
      <c r="B22" s="69">
        <v>5</v>
      </c>
      <c r="C22" s="100" t="str">
        <f>IF('第２号様式（申請・報告兼用）'!A34="","",'第２号様式（申請・報告兼用）'!A34)</f>
        <v/>
      </c>
      <c r="D22" s="59" t="s">
        <v>92</v>
      </c>
      <c r="E22" s="103"/>
      <c r="F22" s="60"/>
      <c r="G22" s="69">
        <v>25</v>
      </c>
      <c r="H22" s="101" t="str">
        <f>IF('第２号様式（申請・報告兼用）'!A54="","",'第２号様式（申請・報告兼用）'!A54)</f>
        <v/>
      </c>
      <c r="I22" s="59" t="s">
        <v>92</v>
      </c>
      <c r="J22" s="99"/>
    </row>
    <row r="23" spans="2:10" ht="30" customHeight="1">
      <c r="B23" s="69">
        <v>6</v>
      </c>
      <c r="C23" s="100" t="str">
        <f>IF('第２号様式（申請・報告兼用）'!A35="","",'第２号様式（申請・報告兼用）'!A35)</f>
        <v/>
      </c>
      <c r="D23" s="59" t="s">
        <v>92</v>
      </c>
      <c r="E23" s="103"/>
      <c r="F23" s="60"/>
      <c r="G23" s="69">
        <v>26</v>
      </c>
      <c r="H23" s="101" t="str">
        <f>IF('第２号様式（申請・報告兼用）'!A55="","",'第２号様式（申請・報告兼用）'!A55)</f>
        <v/>
      </c>
      <c r="I23" s="59" t="s">
        <v>92</v>
      </c>
      <c r="J23" s="99"/>
    </row>
    <row r="24" spans="2:10" ht="30" customHeight="1">
      <c r="B24" s="69">
        <v>7</v>
      </c>
      <c r="C24" s="100" t="str">
        <f>IF('第２号様式（申請・報告兼用）'!A36="","",'第２号様式（申請・報告兼用）'!A36)</f>
        <v/>
      </c>
      <c r="D24" s="59" t="s">
        <v>92</v>
      </c>
      <c r="E24" s="103"/>
      <c r="F24" s="60"/>
      <c r="G24" s="69">
        <v>27</v>
      </c>
      <c r="H24" s="101" t="str">
        <f>IF('第２号様式（申請・報告兼用）'!A56="","",'第２号様式（申請・報告兼用）'!A56)</f>
        <v/>
      </c>
      <c r="I24" s="59" t="s">
        <v>92</v>
      </c>
      <c r="J24" s="99"/>
    </row>
    <row r="25" spans="2:10" ht="30" customHeight="1">
      <c r="B25" s="69">
        <v>8</v>
      </c>
      <c r="C25" s="100" t="str">
        <f>IF('第２号様式（申請・報告兼用）'!A37="","",'第２号様式（申請・報告兼用）'!A37)</f>
        <v/>
      </c>
      <c r="D25" s="59" t="s">
        <v>92</v>
      </c>
      <c r="E25" s="103"/>
      <c r="F25" s="60"/>
      <c r="G25" s="69">
        <v>28</v>
      </c>
      <c r="H25" s="101" t="str">
        <f>IF('第２号様式（申請・報告兼用）'!A57="","",'第２号様式（申請・報告兼用）'!A57)</f>
        <v/>
      </c>
      <c r="I25" s="59" t="s">
        <v>92</v>
      </c>
      <c r="J25" s="99"/>
    </row>
    <row r="26" spans="2:10" ht="30" customHeight="1">
      <c r="B26" s="69">
        <v>9</v>
      </c>
      <c r="C26" s="100" t="str">
        <f>IF('第２号様式（申請・報告兼用）'!A38="","",'第２号様式（申請・報告兼用）'!A38)</f>
        <v/>
      </c>
      <c r="D26" s="59" t="s">
        <v>92</v>
      </c>
      <c r="E26" s="103"/>
      <c r="F26" s="60"/>
      <c r="G26" s="69">
        <v>29</v>
      </c>
      <c r="H26" s="101" t="str">
        <f>IF('第２号様式（申請・報告兼用）'!A58="","",'第２号様式（申請・報告兼用）'!A58)</f>
        <v/>
      </c>
      <c r="I26" s="59" t="s">
        <v>92</v>
      </c>
      <c r="J26" s="99"/>
    </row>
    <row r="27" spans="2:10" ht="30" customHeight="1">
      <c r="B27" s="69">
        <v>10</v>
      </c>
      <c r="C27" s="100" t="str">
        <f>IF('第２号様式（申請・報告兼用）'!A39="","",'第２号様式（申請・報告兼用）'!A39)</f>
        <v/>
      </c>
      <c r="D27" s="59" t="s">
        <v>92</v>
      </c>
      <c r="E27" s="103"/>
      <c r="F27" s="60"/>
      <c r="G27" s="69">
        <v>30</v>
      </c>
      <c r="H27" s="101" t="str">
        <f>IF('第２号様式（申請・報告兼用）'!A59="","",'第２号様式（申請・報告兼用）'!A59)</f>
        <v/>
      </c>
      <c r="I27" s="59" t="s">
        <v>92</v>
      </c>
      <c r="J27" s="99"/>
    </row>
    <row r="28" spans="2:10" ht="30" customHeight="1">
      <c r="B28" s="69">
        <v>11</v>
      </c>
      <c r="C28" s="100" t="str">
        <f>IF('第２号様式（申請・報告兼用）'!A40="","",'第２号様式（申請・報告兼用）'!A40)</f>
        <v/>
      </c>
      <c r="D28" s="59" t="s">
        <v>92</v>
      </c>
      <c r="E28" s="103"/>
      <c r="F28" s="60"/>
      <c r="G28" s="69">
        <v>31</v>
      </c>
      <c r="H28" s="101" t="str">
        <f>IF('第２号様式（申請・報告兼用）'!A60="","",'第２号様式（申請・報告兼用）'!A60)</f>
        <v/>
      </c>
      <c r="I28" s="59" t="s">
        <v>92</v>
      </c>
      <c r="J28" s="99"/>
    </row>
    <row r="29" spans="2:10" ht="30" customHeight="1">
      <c r="B29" s="69">
        <v>12</v>
      </c>
      <c r="C29" s="100" t="str">
        <f>IF('第２号様式（申請・報告兼用）'!A41="","",'第２号様式（申請・報告兼用）'!A41)</f>
        <v/>
      </c>
      <c r="D29" s="59" t="s">
        <v>92</v>
      </c>
      <c r="E29" s="103"/>
      <c r="F29" s="60"/>
      <c r="G29" s="69">
        <v>32</v>
      </c>
      <c r="H29" s="101" t="str">
        <f>IF('第２号様式（申請・報告兼用）'!A61="","",'第２号様式（申請・報告兼用）'!A61)</f>
        <v/>
      </c>
      <c r="I29" s="59" t="s">
        <v>92</v>
      </c>
      <c r="J29" s="99"/>
    </row>
    <row r="30" spans="2:10" ht="30" customHeight="1">
      <c r="B30" s="69">
        <v>13</v>
      </c>
      <c r="C30" s="100" t="str">
        <f>IF('第２号様式（申請・報告兼用）'!A42="","",'第２号様式（申請・報告兼用）'!A42)</f>
        <v/>
      </c>
      <c r="D30" s="59" t="s">
        <v>92</v>
      </c>
      <c r="E30" s="103"/>
      <c r="F30" s="60"/>
      <c r="G30" s="69">
        <v>33</v>
      </c>
      <c r="H30" s="101" t="str">
        <f>IF('第２号様式（申請・報告兼用）'!A62="","",'第２号様式（申請・報告兼用）'!A62)</f>
        <v/>
      </c>
      <c r="I30" s="59" t="s">
        <v>92</v>
      </c>
      <c r="J30" s="99"/>
    </row>
    <row r="31" spans="2:10" ht="30" customHeight="1">
      <c r="B31" s="69">
        <v>14</v>
      </c>
      <c r="C31" s="100" t="str">
        <f>IF('第２号様式（申請・報告兼用）'!A43="","",'第２号様式（申請・報告兼用）'!A43)</f>
        <v/>
      </c>
      <c r="D31" s="59" t="s">
        <v>92</v>
      </c>
      <c r="E31" s="103"/>
      <c r="F31" s="60"/>
      <c r="G31" s="69">
        <v>34</v>
      </c>
      <c r="H31" s="101" t="str">
        <f>IF('第２号様式（申請・報告兼用）'!A63="","",'第２号様式（申請・報告兼用）'!A63)</f>
        <v/>
      </c>
      <c r="I31" s="59" t="s">
        <v>92</v>
      </c>
      <c r="J31" s="99"/>
    </row>
    <row r="32" spans="2:10" ht="30" customHeight="1">
      <c r="B32" s="69">
        <v>15</v>
      </c>
      <c r="C32" s="100" t="str">
        <f>IF('第２号様式（申請・報告兼用）'!A44="","",'第２号様式（申請・報告兼用）'!A44)</f>
        <v/>
      </c>
      <c r="D32" s="59" t="s">
        <v>92</v>
      </c>
      <c r="E32" s="103"/>
      <c r="F32" s="60"/>
      <c r="G32" s="69">
        <v>35</v>
      </c>
      <c r="H32" s="101" t="str">
        <f>IF('第２号様式（申請・報告兼用）'!A64="","",'第２号様式（申請・報告兼用）'!A64)</f>
        <v/>
      </c>
      <c r="I32" s="59" t="s">
        <v>92</v>
      </c>
      <c r="J32" s="99"/>
    </row>
    <row r="33" spans="2:10" ht="30" customHeight="1">
      <c r="B33" s="69">
        <v>16</v>
      </c>
      <c r="C33" s="100" t="str">
        <f>IF('第２号様式（申請・報告兼用）'!A45="","",'第２号様式（申請・報告兼用）'!A45)</f>
        <v/>
      </c>
      <c r="D33" s="59" t="s">
        <v>92</v>
      </c>
      <c r="E33" s="103"/>
      <c r="F33" s="60"/>
      <c r="G33" s="69">
        <v>36</v>
      </c>
      <c r="H33" s="101" t="str">
        <f>IF('第２号様式（申請・報告兼用）'!A65="","",'第２号様式（申請・報告兼用）'!A65)</f>
        <v/>
      </c>
      <c r="I33" s="59" t="s">
        <v>92</v>
      </c>
      <c r="J33" s="99"/>
    </row>
    <row r="34" spans="2:10" ht="30" customHeight="1">
      <c r="B34" s="69">
        <v>17</v>
      </c>
      <c r="C34" s="100" t="str">
        <f>IF('第２号様式（申請・報告兼用）'!A46="","",'第２号様式（申請・報告兼用）'!A46)</f>
        <v/>
      </c>
      <c r="D34" s="59" t="s">
        <v>92</v>
      </c>
      <c r="E34" s="103"/>
      <c r="F34" s="60"/>
      <c r="G34" s="69">
        <v>37</v>
      </c>
      <c r="H34" s="101" t="str">
        <f>IF('第２号様式（申請・報告兼用）'!A66="","",'第２号様式（申請・報告兼用）'!A66)</f>
        <v/>
      </c>
      <c r="I34" s="59" t="s">
        <v>92</v>
      </c>
      <c r="J34" s="99"/>
    </row>
    <row r="35" spans="2:10" ht="30" customHeight="1">
      <c r="B35" s="69">
        <v>18</v>
      </c>
      <c r="C35" s="100" t="str">
        <f>IF('第２号様式（申請・報告兼用）'!A47="","",'第２号様式（申請・報告兼用）'!A47)</f>
        <v/>
      </c>
      <c r="D35" s="59" t="s">
        <v>92</v>
      </c>
      <c r="E35" s="103"/>
      <c r="F35" s="60"/>
      <c r="G35" s="69">
        <v>38</v>
      </c>
      <c r="H35" s="101" t="str">
        <f>IF('第２号様式（申請・報告兼用）'!A67="","",'第２号様式（申請・報告兼用）'!A67)</f>
        <v/>
      </c>
      <c r="I35" s="59" t="s">
        <v>92</v>
      </c>
      <c r="J35" s="99"/>
    </row>
    <row r="36" spans="2:10" ht="30" customHeight="1">
      <c r="B36" s="69">
        <v>19</v>
      </c>
      <c r="C36" s="100" t="str">
        <f>IF('第２号様式（申請・報告兼用）'!A48="","",'第２号様式（申請・報告兼用）'!A48)</f>
        <v/>
      </c>
      <c r="D36" s="59" t="s">
        <v>92</v>
      </c>
      <c r="E36" s="103"/>
      <c r="G36" s="69">
        <v>39</v>
      </c>
      <c r="H36" s="101" t="str">
        <f>IF('第２号様式（申請・報告兼用）'!A68="","",'第２号様式（申請・報告兼用）'!A68)</f>
        <v/>
      </c>
      <c r="I36" s="59" t="s">
        <v>92</v>
      </c>
      <c r="J36" s="99"/>
    </row>
    <row r="37" spans="2:10" ht="30" customHeight="1">
      <c r="B37" s="69">
        <v>20</v>
      </c>
      <c r="C37" s="100" t="str">
        <f>IF('第２号様式（申請・報告兼用）'!A49="","",'第２号様式（申請・報告兼用）'!A49)</f>
        <v/>
      </c>
      <c r="D37" s="59" t="s">
        <v>92</v>
      </c>
      <c r="E37" s="103"/>
      <c r="G37" s="69">
        <v>40</v>
      </c>
      <c r="H37" s="101" t="str">
        <f>IF('第２号様式（申請・報告兼用）'!A69="","",'第２号様式（申請・報告兼用）'!A69)</f>
        <v/>
      </c>
      <c r="I37" s="59" t="s">
        <v>92</v>
      </c>
      <c r="J37" s="99"/>
    </row>
    <row r="38" spans="2:10" ht="24.95" customHeight="1"/>
    <row r="39" spans="2:10" ht="24.95" customHeight="1"/>
    <row r="40" spans="2:10" ht="24.95" customHeight="1"/>
    <row r="41" spans="2:10" ht="24.95" customHeight="1"/>
    <row r="42" spans="2:10" ht="24.95" customHeight="1"/>
    <row r="43" spans="2:10" ht="24.95" customHeight="1"/>
    <row r="44" spans="2:10" ht="24.95" customHeight="1"/>
    <row r="45" spans="2:10" ht="24.95" customHeight="1"/>
    <row r="46" spans="2:10" ht="24.95" customHeight="1"/>
    <row r="47" spans="2:10" ht="24.95" customHeight="1"/>
    <row r="48" spans="2:10" ht="24.95" customHeight="1"/>
    <row r="49" ht="24.95" customHeight="1"/>
    <row r="50" ht="24.95" customHeight="1"/>
    <row r="51" ht="24.95" customHeight="1"/>
    <row r="52" ht="24.95" customHeight="1"/>
  </sheetData>
  <sheetProtection algorithmName="SHA-512" hashValue="LAYibMLY1IP6DEzYQQAh/ynITthpaQYsDwrmkPFU+1QSZmX2N3EuLTyENJu2OQ8jDmUcyP8ZgBKVsg50ixeD9Q==" saltValue="Z0uV9M0ik8WrBBK2nPTX9w==" spinCount="100000" sheet="1" objects="1" scenarios="1"/>
  <mergeCells count="10">
    <mergeCell ref="A6:B6"/>
    <mergeCell ref="C6:D6"/>
    <mergeCell ref="I1:J2"/>
    <mergeCell ref="C16:C17"/>
    <mergeCell ref="D16:D17"/>
    <mergeCell ref="H16:H17"/>
    <mergeCell ref="I16:I17"/>
    <mergeCell ref="E16:E17"/>
    <mergeCell ref="J16:J17"/>
    <mergeCell ref="C13:D13"/>
  </mergeCells>
  <phoneticPr fontId="8"/>
  <pageMargins left="0.70866141732283472" right="0.70866141732283472" top="0.74803149606299213" bottom="0.74803149606299213" header="0.31496062992125984" footer="0.31496062992125984"/>
  <pageSetup paperSize="9" scale="9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714"/>
  <sheetViews>
    <sheetView view="pageBreakPreview" zoomScale="106" zoomScaleNormal="100" zoomScaleSheetLayoutView="106" workbookViewId="0">
      <selection activeCell="N1" sqref="N1:N1048576"/>
    </sheetView>
  </sheetViews>
  <sheetFormatPr defaultRowHeight="13.5"/>
  <cols>
    <col min="8" max="8" width="9.5" bestFit="1" customWidth="1"/>
  </cols>
  <sheetData>
    <row r="1" spans="1:11">
      <c r="A1" s="109"/>
      <c r="B1" s="109"/>
      <c r="C1" s="109"/>
      <c r="D1" s="109"/>
      <c r="E1" s="109"/>
      <c r="F1" s="109"/>
      <c r="G1" s="109"/>
      <c r="H1" s="109"/>
      <c r="I1" s="109"/>
      <c r="J1" s="323" t="s">
        <v>119</v>
      </c>
      <c r="K1" s="324"/>
    </row>
    <row r="2" spans="1:11">
      <c r="A2" s="109"/>
      <c r="B2" s="109"/>
      <c r="C2" s="109"/>
      <c r="D2" s="109"/>
      <c r="E2" s="109"/>
      <c r="F2" s="109"/>
      <c r="G2" s="109"/>
      <c r="H2" s="109"/>
      <c r="I2" s="109"/>
      <c r="J2" s="325"/>
      <c r="K2" s="326"/>
    </row>
    <row r="3" spans="1:11" ht="14.25">
      <c r="A3" s="327" t="s">
        <v>120</v>
      </c>
      <c r="B3" s="327"/>
      <c r="C3" s="327"/>
      <c r="D3" s="327"/>
      <c r="E3" s="327"/>
      <c r="F3" s="327"/>
      <c r="G3" s="327"/>
      <c r="H3" s="327"/>
      <c r="I3" s="327"/>
      <c r="J3" s="327"/>
      <c r="K3" s="327"/>
    </row>
    <row r="4" spans="1:11" ht="14.25">
      <c r="A4" s="13" t="s">
        <v>47</v>
      </c>
      <c r="B4" s="110"/>
      <c r="C4" s="110"/>
      <c r="D4" s="110"/>
      <c r="E4" s="110"/>
      <c r="F4" s="110"/>
      <c r="G4" s="110"/>
      <c r="H4" s="110"/>
      <c r="I4" s="110"/>
      <c r="J4" s="110"/>
      <c r="K4" s="110"/>
    </row>
    <row r="5" spans="1:11">
      <c r="A5" s="109"/>
      <c r="B5" s="109"/>
      <c r="C5" s="109"/>
      <c r="D5" s="109"/>
      <c r="E5" s="109"/>
      <c r="F5" s="109"/>
      <c r="G5" s="109"/>
      <c r="H5" s="109"/>
      <c r="I5" s="109"/>
      <c r="J5" s="109"/>
      <c r="K5" s="113"/>
    </row>
    <row r="6" spans="1:11">
      <c r="A6" s="109"/>
      <c r="B6" s="145"/>
      <c r="C6" s="109"/>
      <c r="D6" s="109"/>
      <c r="E6" s="109"/>
      <c r="F6" s="146" t="s">
        <v>162</v>
      </c>
      <c r="G6" s="322">
        <f>'補助資料①（申請・報告兼用）'!B59</f>
        <v>0</v>
      </c>
      <c r="H6" s="322"/>
      <c r="I6" s="322"/>
      <c r="J6" s="322"/>
      <c r="K6" s="113"/>
    </row>
    <row r="7" spans="1:11">
      <c r="A7" s="109"/>
      <c r="B7" s="145"/>
      <c r="C7" s="109"/>
      <c r="D7" s="109"/>
      <c r="E7" s="109"/>
      <c r="F7" s="146" t="s">
        <v>10</v>
      </c>
      <c r="G7" s="322">
        <f>'補助資料①（申請・報告兼用）'!B60</f>
        <v>0</v>
      </c>
      <c r="H7" s="322"/>
      <c r="I7" s="322"/>
      <c r="J7" s="322"/>
      <c r="K7" s="113"/>
    </row>
    <row r="8" spans="1:11">
      <c r="A8" s="109"/>
      <c r="B8" s="145"/>
      <c r="C8" s="109"/>
      <c r="D8" s="109"/>
      <c r="F8" s="146" t="s">
        <v>11</v>
      </c>
      <c r="G8" s="322">
        <f>'補助資料①（申請・報告兼用）'!B61</f>
        <v>0</v>
      </c>
      <c r="H8" s="322"/>
      <c r="I8" s="322"/>
      <c r="J8" s="322"/>
      <c r="K8" s="113"/>
    </row>
    <row r="9" spans="1:11">
      <c r="A9" s="13"/>
      <c r="B9" s="111"/>
      <c r="C9" s="111"/>
      <c r="D9" s="111"/>
      <c r="E9" s="111"/>
      <c r="F9" s="111"/>
      <c r="G9" s="111"/>
      <c r="H9" s="109"/>
      <c r="I9" s="109"/>
      <c r="J9" s="109"/>
      <c r="K9" s="113"/>
    </row>
    <row r="10" spans="1:11">
      <c r="A10" s="109" t="s">
        <v>155</v>
      </c>
      <c r="B10" s="111" t="s">
        <v>156</v>
      </c>
      <c r="C10" s="109"/>
      <c r="D10" s="111"/>
      <c r="E10" s="111"/>
      <c r="F10" s="111"/>
      <c r="G10" s="109"/>
      <c r="H10" s="109"/>
      <c r="I10" s="109"/>
      <c r="J10" s="109"/>
      <c r="K10" s="144"/>
    </row>
    <row r="11" spans="1:11">
      <c r="A11" s="109" t="s">
        <v>157</v>
      </c>
      <c r="B11" s="109" t="s">
        <v>158</v>
      </c>
      <c r="C11" s="109"/>
      <c r="D11" s="109"/>
      <c r="E11" s="109"/>
      <c r="F11" s="109"/>
      <c r="G11" s="109"/>
      <c r="H11" s="109"/>
      <c r="I11" s="109"/>
      <c r="J11" s="109"/>
      <c r="K11" s="113"/>
    </row>
    <row r="12" spans="1:11">
      <c r="A12" s="109"/>
      <c r="B12" s="109" t="s">
        <v>159</v>
      </c>
      <c r="C12" s="109"/>
      <c r="D12" s="109"/>
      <c r="E12" s="109"/>
      <c r="F12" s="109"/>
      <c r="G12" s="109"/>
      <c r="H12" s="109"/>
      <c r="I12" s="109"/>
      <c r="J12" s="109"/>
      <c r="K12" s="113"/>
    </row>
    <row r="13" spans="1:11">
      <c r="A13" s="109" t="s">
        <v>160</v>
      </c>
      <c r="B13" s="109" t="s">
        <v>187</v>
      </c>
      <c r="C13" s="109"/>
      <c r="D13" s="109"/>
      <c r="E13" s="109"/>
      <c r="F13" s="109"/>
      <c r="G13" s="109"/>
      <c r="H13" s="109"/>
      <c r="I13" s="109"/>
      <c r="J13" s="109"/>
      <c r="K13" s="113"/>
    </row>
    <row r="14" spans="1:11">
      <c r="A14" s="109"/>
      <c r="B14" s="109" t="s">
        <v>190</v>
      </c>
      <c r="C14" s="109"/>
      <c r="D14" s="109"/>
      <c r="E14" s="109"/>
      <c r="F14" s="109"/>
      <c r="G14" s="109"/>
      <c r="H14" s="109"/>
      <c r="I14" s="109"/>
      <c r="J14" s="109"/>
      <c r="K14" s="113"/>
    </row>
    <row r="15" spans="1:11">
      <c r="A15" s="109"/>
      <c r="B15" s="109" t="s">
        <v>191</v>
      </c>
      <c r="C15" s="109"/>
      <c r="D15" s="109"/>
      <c r="E15" s="109"/>
      <c r="F15" s="109"/>
      <c r="G15" s="109"/>
      <c r="H15" s="109"/>
      <c r="I15" s="109"/>
      <c r="J15" s="109"/>
      <c r="K15" s="113"/>
    </row>
    <row r="16" spans="1:11" ht="14.25" thickBot="1">
      <c r="A16" s="109" t="s">
        <v>161</v>
      </c>
      <c r="B16" s="109" t="s">
        <v>188</v>
      </c>
      <c r="C16" s="109"/>
      <c r="D16" s="109"/>
      <c r="E16" s="109"/>
      <c r="F16" s="109"/>
      <c r="G16" s="109"/>
      <c r="H16" s="109"/>
      <c r="I16" s="109"/>
      <c r="J16" s="109"/>
      <c r="K16" s="113"/>
    </row>
    <row r="17" spans="1:11" ht="14.25" thickBot="1">
      <c r="A17" s="165" t="s">
        <v>186</v>
      </c>
      <c r="B17" s="311" t="s">
        <v>185</v>
      </c>
      <c r="C17" s="312"/>
      <c r="D17" s="330" t="s">
        <v>163</v>
      </c>
      <c r="E17" s="331"/>
      <c r="F17" s="332"/>
      <c r="G17" s="114"/>
      <c r="H17" s="112"/>
      <c r="I17" s="112"/>
      <c r="J17" s="112"/>
      <c r="K17" s="115"/>
    </row>
    <row r="18" spans="1:11" ht="24">
      <c r="A18" s="315" t="s">
        <v>121</v>
      </c>
      <c r="B18" s="116" t="s">
        <v>122</v>
      </c>
      <c r="C18" s="117" t="s">
        <v>123</v>
      </c>
      <c r="D18" s="117" t="s">
        <v>124</v>
      </c>
      <c r="E18" s="118" t="s">
        <v>175</v>
      </c>
      <c r="F18" s="118" t="s">
        <v>126</v>
      </c>
      <c r="G18" s="119" t="s">
        <v>127</v>
      </c>
      <c r="H18" s="120" t="s">
        <v>176</v>
      </c>
      <c r="I18" s="121" t="s">
        <v>129</v>
      </c>
      <c r="J18" s="122" t="s">
        <v>130</v>
      </c>
      <c r="K18" s="123" t="s">
        <v>131</v>
      </c>
    </row>
    <row r="19" spans="1:11">
      <c r="A19" s="316"/>
      <c r="B19" s="124" t="s">
        <v>132</v>
      </c>
      <c r="C19" s="125" t="s">
        <v>133</v>
      </c>
      <c r="D19" s="125" t="s">
        <v>134</v>
      </c>
      <c r="E19" s="125" t="s">
        <v>135</v>
      </c>
      <c r="F19" s="125" t="s">
        <v>136</v>
      </c>
      <c r="G19" s="125" t="s">
        <v>137</v>
      </c>
      <c r="H19" s="126" t="s">
        <v>138</v>
      </c>
      <c r="I19" s="125" t="s">
        <v>139</v>
      </c>
      <c r="J19" s="125" t="s">
        <v>140</v>
      </c>
      <c r="K19" s="127" t="s">
        <v>141</v>
      </c>
    </row>
    <row r="20" spans="1:11">
      <c r="A20" s="128" t="s">
        <v>142</v>
      </c>
      <c r="B20" s="129" t="s">
        <v>164</v>
      </c>
      <c r="C20" s="130">
        <v>7.5</v>
      </c>
      <c r="D20" s="131" t="s">
        <v>165</v>
      </c>
      <c r="E20" s="132">
        <v>5</v>
      </c>
      <c r="F20" s="132">
        <v>0</v>
      </c>
      <c r="G20" s="133">
        <f>E20+F20</f>
        <v>5</v>
      </c>
      <c r="H20" s="130">
        <v>40</v>
      </c>
      <c r="I20" s="130">
        <v>0</v>
      </c>
      <c r="J20" s="134">
        <f>H20+I20</f>
        <v>40</v>
      </c>
      <c r="K20" s="135">
        <f>IF(B20="有",IF(AND(D20="無",J20&gt;=120,OR(C20&gt;=6,G20&gt;=20)),36000,IF(AND(D20="無",OR(AND(C20&lt;6,G20&lt;20),J20&lt;120)),0,IF(D20="",0,36000*(E20+F20)/20))),0)</f>
        <v>9000</v>
      </c>
    </row>
    <row r="21" spans="1:11">
      <c r="A21" s="128" t="s">
        <v>143</v>
      </c>
      <c r="B21" s="129" t="s">
        <v>164</v>
      </c>
      <c r="C21" s="130">
        <v>7.5</v>
      </c>
      <c r="D21" s="131" t="s">
        <v>166</v>
      </c>
      <c r="E21" s="132"/>
      <c r="F21" s="132"/>
      <c r="G21" s="133">
        <f t="shared" ref="G21:G31" si="0">E21+F21</f>
        <v>0</v>
      </c>
      <c r="H21" s="130"/>
      <c r="I21" s="130"/>
      <c r="J21" s="134">
        <f t="shared" ref="J21:J31" si="1">H21+I21</f>
        <v>0</v>
      </c>
      <c r="K21" s="135">
        <f t="shared" ref="K21:K31" si="2">IF(B21="有",IF(AND(D21="無",J21&gt;=120,OR(C21&gt;=6,G21&gt;=20)),36000,IF(AND(D21="無",OR(AND(C21&lt;6,G21&lt;20),J21&lt;120)),0,IF(D21="",0,36000*(E21+F21)/20))),0)</f>
        <v>0</v>
      </c>
    </row>
    <row r="22" spans="1:11">
      <c r="A22" s="128" t="s">
        <v>144</v>
      </c>
      <c r="B22" s="129" t="s">
        <v>164</v>
      </c>
      <c r="C22" s="130">
        <v>7.5</v>
      </c>
      <c r="D22" s="131" t="s">
        <v>166</v>
      </c>
      <c r="E22" s="132"/>
      <c r="F22" s="132"/>
      <c r="G22" s="133">
        <f t="shared" si="0"/>
        <v>0</v>
      </c>
      <c r="H22" s="130"/>
      <c r="I22" s="130"/>
      <c r="J22" s="134">
        <f t="shared" si="1"/>
        <v>0</v>
      </c>
      <c r="K22" s="135">
        <f t="shared" si="2"/>
        <v>0</v>
      </c>
    </row>
    <row r="23" spans="1:11">
      <c r="A23" s="128" t="s">
        <v>145</v>
      </c>
      <c r="B23" s="129" t="s">
        <v>164</v>
      </c>
      <c r="C23" s="130">
        <v>7.5</v>
      </c>
      <c r="D23" s="131" t="s">
        <v>166</v>
      </c>
      <c r="E23" s="132"/>
      <c r="F23" s="132"/>
      <c r="G23" s="133">
        <f t="shared" si="0"/>
        <v>0</v>
      </c>
      <c r="H23" s="130"/>
      <c r="I23" s="130"/>
      <c r="J23" s="134">
        <f t="shared" si="1"/>
        <v>0</v>
      </c>
      <c r="K23" s="135">
        <f t="shared" si="2"/>
        <v>0</v>
      </c>
    </row>
    <row r="24" spans="1:11">
      <c r="A24" s="128" t="s">
        <v>146</v>
      </c>
      <c r="B24" s="129" t="s">
        <v>164</v>
      </c>
      <c r="C24" s="130">
        <v>7.5</v>
      </c>
      <c r="D24" s="131" t="s">
        <v>166</v>
      </c>
      <c r="E24" s="132"/>
      <c r="F24" s="132"/>
      <c r="G24" s="133">
        <f t="shared" si="0"/>
        <v>0</v>
      </c>
      <c r="H24" s="130"/>
      <c r="I24" s="130"/>
      <c r="J24" s="134">
        <f t="shared" si="1"/>
        <v>0</v>
      </c>
      <c r="K24" s="135">
        <f t="shared" si="2"/>
        <v>0</v>
      </c>
    </row>
    <row r="25" spans="1:11">
      <c r="A25" s="128" t="s">
        <v>147</v>
      </c>
      <c r="B25" s="129" t="s">
        <v>164</v>
      </c>
      <c r="C25" s="130">
        <v>7.5</v>
      </c>
      <c r="D25" s="131" t="s">
        <v>166</v>
      </c>
      <c r="E25" s="132"/>
      <c r="F25" s="132"/>
      <c r="G25" s="133">
        <f t="shared" si="0"/>
        <v>0</v>
      </c>
      <c r="H25" s="130"/>
      <c r="I25" s="130"/>
      <c r="J25" s="134">
        <f t="shared" si="1"/>
        <v>0</v>
      </c>
      <c r="K25" s="135">
        <f t="shared" si="2"/>
        <v>0</v>
      </c>
    </row>
    <row r="26" spans="1:11">
      <c r="A26" s="128" t="s">
        <v>148</v>
      </c>
      <c r="B26" s="129" t="s">
        <v>164</v>
      </c>
      <c r="C26" s="130">
        <v>7.5</v>
      </c>
      <c r="D26" s="131" t="s">
        <v>166</v>
      </c>
      <c r="E26" s="132"/>
      <c r="F26" s="132"/>
      <c r="G26" s="133">
        <f t="shared" si="0"/>
        <v>0</v>
      </c>
      <c r="H26" s="130"/>
      <c r="I26" s="130"/>
      <c r="J26" s="134">
        <f t="shared" si="1"/>
        <v>0</v>
      </c>
      <c r="K26" s="135">
        <f t="shared" si="2"/>
        <v>0</v>
      </c>
    </row>
    <row r="27" spans="1:11">
      <c r="A27" s="128" t="s">
        <v>149</v>
      </c>
      <c r="B27" s="129" t="s">
        <v>164</v>
      </c>
      <c r="C27" s="130">
        <v>7.5</v>
      </c>
      <c r="D27" s="131" t="s">
        <v>166</v>
      </c>
      <c r="E27" s="132"/>
      <c r="F27" s="132"/>
      <c r="G27" s="133">
        <f t="shared" si="0"/>
        <v>0</v>
      </c>
      <c r="H27" s="130"/>
      <c r="I27" s="130"/>
      <c r="J27" s="134">
        <f t="shared" si="1"/>
        <v>0</v>
      </c>
      <c r="K27" s="135">
        <f t="shared" si="2"/>
        <v>0</v>
      </c>
    </row>
    <row r="28" spans="1:11">
      <c r="A28" s="128" t="s">
        <v>150</v>
      </c>
      <c r="B28" s="129" t="s">
        <v>164</v>
      </c>
      <c r="C28" s="130">
        <v>7.5</v>
      </c>
      <c r="D28" s="131" t="s">
        <v>167</v>
      </c>
      <c r="E28" s="132">
        <f>10+(6.5/7.5)</f>
        <v>10.866666666666667</v>
      </c>
      <c r="F28" s="132">
        <v>0.13</v>
      </c>
      <c r="G28" s="133">
        <f t="shared" si="0"/>
        <v>10.996666666666668</v>
      </c>
      <c r="H28" s="130">
        <v>81.5</v>
      </c>
      <c r="I28" s="130">
        <v>1</v>
      </c>
      <c r="J28" s="134">
        <f t="shared" si="1"/>
        <v>82.5</v>
      </c>
      <c r="K28" s="135">
        <f t="shared" si="2"/>
        <v>19794.000000000004</v>
      </c>
    </row>
    <row r="29" spans="1:11">
      <c r="A29" s="128" t="s">
        <v>151</v>
      </c>
      <c r="B29" s="129" t="s">
        <v>164</v>
      </c>
      <c r="C29" s="130">
        <v>7.5</v>
      </c>
      <c r="D29" s="131" t="s">
        <v>166</v>
      </c>
      <c r="E29" s="132">
        <v>19</v>
      </c>
      <c r="F29" s="132">
        <v>1</v>
      </c>
      <c r="G29" s="133">
        <f t="shared" si="0"/>
        <v>20</v>
      </c>
      <c r="H29" s="130">
        <v>152</v>
      </c>
      <c r="I29" s="130">
        <v>8</v>
      </c>
      <c r="J29" s="134">
        <f t="shared" si="1"/>
        <v>160</v>
      </c>
      <c r="K29" s="135">
        <f t="shared" si="2"/>
        <v>36000</v>
      </c>
    </row>
    <row r="30" spans="1:11">
      <c r="A30" s="128" t="s">
        <v>152</v>
      </c>
      <c r="B30" s="129" t="s">
        <v>164</v>
      </c>
      <c r="C30" s="130">
        <v>7.5</v>
      </c>
      <c r="D30" s="131" t="s">
        <v>166</v>
      </c>
      <c r="E30" s="132">
        <v>20</v>
      </c>
      <c r="F30" s="132">
        <v>0</v>
      </c>
      <c r="G30" s="133">
        <f t="shared" si="0"/>
        <v>20</v>
      </c>
      <c r="H30" s="130">
        <v>160</v>
      </c>
      <c r="I30" s="130">
        <v>0</v>
      </c>
      <c r="J30" s="134">
        <f t="shared" si="1"/>
        <v>160</v>
      </c>
      <c r="K30" s="135">
        <f t="shared" si="2"/>
        <v>36000</v>
      </c>
    </row>
    <row r="31" spans="1:11" ht="14.25" thickBot="1">
      <c r="A31" s="136" t="s">
        <v>153</v>
      </c>
      <c r="B31" s="129" t="s">
        <v>164</v>
      </c>
      <c r="C31" s="130">
        <v>7.5</v>
      </c>
      <c r="D31" s="131" t="s">
        <v>166</v>
      </c>
      <c r="E31" s="138">
        <v>20</v>
      </c>
      <c r="F31" s="138">
        <v>0</v>
      </c>
      <c r="G31" s="139">
        <f t="shared" si="0"/>
        <v>20</v>
      </c>
      <c r="H31" s="137">
        <v>160</v>
      </c>
      <c r="I31" s="137">
        <v>0</v>
      </c>
      <c r="J31" s="140">
        <f t="shared" si="1"/>
        <v>160</v>
      </c>
      <c r="K31" s="135">
        <f t="shared" si="2"/>
        <v>36000</v>
      </c>
    </row>
    <row r="32" spans="1:11">
      <c r="A32" s="150" t="s">
        <v>189</v>
      </c>
      <c r="B32" s="150"/>
      <c r="C32" s="150"/>
      <c r="D32" s="150"/>
      <c r="E32" s="150"/>
      <c r="F32" s="150"/>
      <c r="G32" s="109"/>
      <c r="H32" s="109"/>
      <c r="I32" s="109"/>
      <c r="J32" s="109"/>
      <c r="K32" s="151"/>
    </row>
    <row r="33" spans="1:11" ht="14.25" thickBot="1">
      <c r="A33" s="109"/>
      <c r="B33" s="109"/>
      <c r="C33" s="109"/>
      <c r="D33" s="109"/>
      <c r="E33" s="109"/>
      <c r="F33" s="109"/>
      <c r="G33" s="109"/>
      <c r="H33" s="109"/>
      <c r="I33" s="109"/>
      <c r="J33" s="109"/>
      <c r="K33" s="113"/>
    </row>
    <row r="34" spans="1:11" ht="14.25" thickBot="1">
      <c r="A34" s="152">
        <v>1</v>
      </c>
      <c r="B34" s="311" t="s">
        <v>168</v>
      </c>
      <c r="C34" s="312"/>
      <c r="D34" s="313" t="str">
        <f>IF('第２号様式（申請・報告兼用）'!A30="","",'第２号様式（申請・報告兼用）'!A30)</f>
        <v/>
      </c>
      <c r="E34" s="313">
        <f>IF('第２号様式（申請・報告兼用）'!E34="","",'第２号様式（申請・報告兼用）'!E34)</f>
        <v>0</v>
      </c>
      <c r="F34" s="314">
        <f>IF('第２号様式（申請・報告兼用）'!F34="","",'第２号様式（申請・報告兼用）'!F34)</f>
        <v>0</v>
      </c>
      <c r="G34" s="114"/>
      <c r="H34" s="112"/>
      <c r="I34" s="112"/>
      <c r="J34" s="112"/>
      <c r="K34" s="115"/>
    </row>
    <row r="35" spans="1:11" ht="24">
      <c r="A35" s="315" t="s">
        <v>121</v>
      </c>
      <c r="B35" s="116" t="s">
        <v>122</v>
      </c>
      <c r="C35" s="117" t="s">
        <v>123</v>
      </c>
      <c r="D35" s="117" t="s">
        <v>124</v>
      </c>
      <c r="E35" s="118" t="s">
        <v>175</v>
      </c>
      <c r="F35" s="118" t="s">
        <v>126</v>
      </c>
      <c r="G35" s="119" t="s">
        <v>127</v>
      </c>
      <c r="H35" s="120" t="s">
        <v>176</v>
      </c>
      <c r="I35" s="121" t="s">
        <v>129</v>
      </c>
      <c r="J35" s="122" t="s">
        <v>130</v>
      </c>
      <c r="K35" s="123" t="s">
        <v>131</v>
      </c>
    </row>
    <row r="36" spans="1:11">
      <c r="A36" s="316"/>
      <c r="B36" s="124" t="s">
        <v>132</v>
      </c>
      <c r="C36" s="125" t="s">
        <v>133</v>
      </c>
      <c r="D36" s="125" t="s">
        <v>134</v>
      </c>
      <c r="E36" s="125" t="s">
        <v>135</v>
      </c>
      <c r="F36" s="125" t="s">
        <v>136</v>
      </c>
      <c r="G36" s="125" t="s">
        <v>137</v>
      </c>
      <c r="H36" s="126" t="s">
        <v>138</v>
      </c>
      <c r="I36" s="125" t="s">
        <v>139</v>
      </c>
      <c r="J36" s="125" t="s">
        <v>140</v>
      </c>
      <c r="K36" s="127" t="s">
        <v>141</v>
      </c>
    </row>
    <row r="37" spans="1:11">
      <c r="A37" s="128" t="s">
        <v>142</v>
      </c>
      <c r="B37" s="129"/>
      <c r="C37" s="130"/>
      <c r="D37" s="131"/>
      <c r="E37" s="132"/>
      <c r="F37" s="132"/>
      <c r="G37" s="133">
        <f>E37+F37</f>
        <v>0</v>
      </c>
      <c r="H37" s="130"/>
      <c r="I37" s="130"/>
      <c r="J37" s="134">
        <f>H37+I37</f>
        <v>0</v>
      </c>
      <c r="K37" s="135">
        <f>IF(B37="有",IF(AND(D37="無",J37&gt;=120,OR(C37&gt;=6,G37&gt;=20)),36000,IF(AND(D37="無",OR(AND(C37&lt;6,G37&lt;20),J37&lt;120)),0,IF(D37="",0,IF(36000*(E37+F37)/20&gt;36000,36000,36000*(E37+F37)/20)))),0)</f>
        <v>0</v>
      </c>
    </row>
    <row r="38" spans="1:11">
      <c r="A38" s="128" t="s">
        <v>143</v>
      </c>
      <c r="B38" s="129"/>
      <c r="C38" s="130"/>
      <c r="D38" s="131"/>
      <c r="E38" s="132"/>
      <c r="F38" s="132"/>
      <c r="G38" s="133">
        <f t="shared" ref="G38:G48" si="3">E38+F38</f>
        <v>0</v>
      </c>
      <c r="H38" s="130"/>
      <c r="I38" s="130"/>
      <c r="J38" s="134">
        <f t="shared" ref="J38:J48" si="4">H38+I38</f>
        <v>0</v>
      </c>
      <c r="K38" s="135">
        <f t="shared" ref="K38:K47" si="5">IF(B38="有",IF(AND(D38="無",J38&gt;=120,OR(C38&gt;=6,G38&gt;=20)),36000,IF(AND(D38="無",OR(AND(C38&lt;6,G38&lt;20),J38&lt;120)),0,IF(D38="",0,IF(36000*(E38+F38)/20&gt;36000,36000,36000*(E38+F38)/20)))),0)</f>
        <v>0</v>
      </c>
    </row>
    <row r="39" spans="1:11">
      <c r="A39" s="128" t="s">
        <v>144</v>
      </c>
      <c r="B39" s="129"/>
      <c r="C39" s="130"/>
      <c r="D39" s="131"/>
      <c r="E39" s="132"/>
      <c r="F39" s="132"/>
      <c r="G39" s="133">
        <f t="shared" si="3"/>
        <v>0</v>
      </c>
      <c r="H39" s="130"/>
      <c r="I39" s="130"/>
      <c r="J39" s="134">
        <f t="shared" si="4"/>
        <v>0</v>
      </c>
      <c r="K39" s="135">
        <f t="shared" si="5"/>
        <v>0</v>
      </c>
    </row>
    <row r="40" spans="1:11">
      <c r="A40" s="128" t="s">
        <v>145</v>
      </c>
      <c r="B40" s="129"/>
      <c r="C40" s="130"/>
      <c r="D40" s="131"/>
      <c r="E40" s="132"/>
      <c r="F40" s="132"/>
      <c r="G40" s="133">
        <f t="shared" si="3"/>
        <v>0</v>
      </c>
      <c r="H40" s="130"/>
      <c r="I40" s="130"/>
      <c r="J40" s="134">
        <f t="shared" si="4"/>
        <v>0</v>
      </c>
      <c r="K40" s="135">
        <f t="shared" si="5"/>
        <v>0</v>
      </c>
    </row>
    <row r="41" spans="1:11">
      <c r="A41" s="128" t="s">
        <v>146</v>
      </c>
      <c r="B41" s="129"/>
      <c r="C41" s="130"/>
      <c r="D41" s="131"/>
      <c r="E41" s="132"/>
      <c r="F41" s="132"/>
      <c r="G41" s="133">
        <f t="shared" si="3"/>
        <v>0</v>
      </c>
      <c r="H41" s="130"/>
      <c r="I41" s="130"/>
      <c r="J41" s="134">
        <f t="shared" si="4"/>
        <v>0</v>
      </c>
      <c r="K41" s="135">
        <f t="shared" si="5"/>
        <v>0</v>
      </c>
    </row>
    <row r="42" spans="1:11">
      <c r="A42" s="128" t="s">
        <v>147</v>
      </c>
      <c r="B42" s="129"/>
      <c r="C42" s="130"/>
      <c r="D42" s="131"/>
      <c r="E42" s="132"/>
      <c r="F42" s="132"/>
      <c r="G42" s="133">
        <f t="shared" si="3"/>
        <v>0</v>
      </c>
      <c r="H42" s="130"/>
      <c r="I42" s="130"/>
      <c r="J42" s="134">
        <f t="shared" si="4"/>
        <v>0</v>
      </c>
      <c r="K42" s="135">
        <f t="shared" si="5"/>
        <v>0</v>
      </c>
    </row>
    <row r="43" spans="1:11">
      <c r="A43" s="128" t="s">
        <v>148</v>
      </c>
      <c r="B43" s="129"/>
      <c r="C43" s="130"/>
      <c r="D43" s="131"/>
      <c r="E43" s="132"/>
      <c r="F43" s="132"/>
      <c r="G43" s="133">
        <f t="shared" si="3"/>
        <v>0</v>
      </c>
      <c r="H43" s="130"/>
      <c r="I43" s="130"/>
      <c r="J43" s="134">
        <f t="shared" si="4"/>
        <v>0</v>
      </c>
      <c r="K43" s="135">
        <f t="shared" si="5"/>
        <v>0</v>
      </c>
    </row>
    <row r="44" spans="1:11">
      <c r="A44" s="128" t="s">
        <v>149</v>
      </c>
      <c r="B44" s="129"/>
      <c r="C44" s="130"/>
      <c r="D44" s="131"/>
      <c r="E44" s="132"/>
      <c r="F44" s="132"/>
      <c r="G44" s="133">
        <f t="shared" si="3"/>
        <v>0</v>
      </c>
      <c r="H44" s="130"/>
      <c r="I44" s="130"/>
      <c r="J44" s="134">
        <f t="shared" si="4"/>
        <v>0</v>
      </c>
      <c r="K44" s="135">
        <f t="shared" si="5"/>
        <v>0</v>
      </c>
    </row>
    <row r="45" spans="1:11">
      <c r="A45" s="128" t="s">
        <v>150</v>
      </c>
      <c r="B45" s="129"/>
      <c r="C45" s="130"/>
      <c r="D45" s="131"/>
      <c r="E45" s="132"/>
      <c r="F45" s="132"/>
      <c r="G45" s="133">
        <f t="shared" si="3"/>
        <v>0</v>
      </c>
      <c r="H45" s="130"/>
      <c r="I45" s="130"/>
      <c r="J45" s="134">
        <f t="shared" si="4"/>
        <v>0</v>
      </c>
      <c r="K45" s="135">
        <f t="shared" si="5"/>
        <v>0</v>
      </c>
    </row>
    <row r="46" spans="1:11">
      <c r="A46" s="128" t="s">
        <v>151</v>
      </c>
      <c r="B46" s="129"/>
      <c r="C46" s="130"/>
      <c r="D46" s="131"/>
      <c r="E46" s="132"/>
      <c r="F46" s="132"/>
      <c r="G46" s="133">
        <f t="shared" si="3"/>
        <v>0</v>
      </c>
      <c r="H46" s="130"/>
      <c r="I46" s="130"/>
      <c r="J46" s="134">
        <f t="shared" si="4"/>
        <v>0</v>
      </c>
      <c r="K46" s="135">
        <f t="shared" si="5"/>
        <v>0</v>
      </c>
    </row>
    <row r="47" spans="1:11">
      <c r="A47" s="128" t="s">
        <v>152</v>
      </c>
      <c r="B47" s="129"/>
      <c r="C47" s="130"/>
      <c r="D47" s="131"/>
      <c r="E47" s="132"/>
      <c r="F47" s="132"/>
      <c r="G47" s="133">
        <f t="shared" si="3"/>
        <v>0</v>
      </c>
      <c r="H47" s="130"/>
      <c r="I47" s="130"/>
      <c r="J47" s="134">
        <f t="shared" si="4"/>
        <v>0</v>
      </c>
      <c r="K47" s="135">
        <f t="shared" si="5"/>
        <v>0</v>
      </c>
    </row>
    <row r="48" spans="1:11" ht="14.25" thickBot="1">
      <c r="A48" s="136" t="s">
        <v>153</v>
      </c>
      <c r="B48" s="129"/>
      <c r="C48" s="137"/>
      <c r="D48" s="131"/>
      <c r="E48" s="138"/>
      <c r="F48" s="138"/>
      <c r="G48" s="139">
        <f t="shared" si="3"/>
        <v>0</v>
      </c>
      <c r="H48" s="137"/>
      <c r="I48" s="137"/>
      <c r="J48" s="140">
        <f t="shared" si="4"/>
        <v>0</v>
      </c>
      <c r="K48" s="135">
        <f>IF(B48="有",IF(AND(D48="無",J48&gt;=120,OR(C48&gt;=6,G48&gt;=20)),36000,IF(AND(D48="無",OR(AND(C48&lt;6,G48&lt;20),J48&lt;120)),0,IF(D48="",0,IF(36000*(E48+F48)/20&gt;36000,36000,36000*(E48+F48)/20)))),0)</f>
        <v>0</v>
      </c>
    </row>
    <row r="49" spans="1:11">
      <c r="A49" s="141" t="s">
        <v>154</v>
      </c>
      <c r="B49" s="141"/>
      <c r="C49" s="141"/>
      <c r="D49" s="141"/>
      <c r="E49" s="141"/>
      <c r="F49" s="141"/>
      <c r="G49" s="142"/>
      <c r="H49" s="142"/>
      <c r="I49" s="142"/>
      <c r="J49" s="142"/>
      <c r="K49" s="143"/>
    </row>
    <row r="50" spans="1:11" ht="14.25" thickBot="1">
      <c r="A50" s="111"/>
      <c r="B50" s="111"/>
      <c r="C50" s="111"/>
      <c r="D50" s="111"/>
      <c r="E50" s="111"/>
      <c r="F50" s="111"/>
      <c r="G50" s="109"/>
      <c r="H50" s="109"/>
      <c r="I50" s="109"/>
      <c r="J50" s="109"/>
      <c r="K50" s="144"/>
    </row>
    <row r="51" spans="1:11" ht="14.25" thickBot="1">
      <c r="A51" s="153">
        <v>2</v>
      </c>
      <c r="B51" s="311" t="s">
        <v>169</v>
      </c>
      <c r="C51" s="312"/>
      <c r="D51" s="313" t="str">
        <f>IF('第２号様式（申請・報告兼用）'!A31="","",'第２号様式（申請・報告兼用）'!A31)</f>
        <v/>
      </c>
      <c r="E51" s="313">
        <f>IF('第２号様式（申請・報告兼用）'!E51="","",'第２号様式（申請・報告兼用）'!E51)</f>
        <v>0</v>
      </c>
      <c r="F51" s="314">
        <f>IF('第２号様式（申請・報告兼用）'!F51="","",'第２号様式（申請・報告兼用）'!F51)</f>
        <v>0</v>
      </c>
      <c r="G51" s="114"/>
      <c r="H51" s="112"/>
      <c r="I51" s="112"/>
      <c r="J51" s="112"/>
      <c r="K51" s="115"/>
    </row>
    <row r="52" spans="1:11" ht="24">
      <c r="A52" s="315" t="s">
        <v>121</v>
      </c>
      <c r="B52" s="116" t="s">
        <v>122</v>
      </c>
      <c r="C52" s="117" t="s">
        <v>123</v>
      </c>
      <c r="D52" s="117" t="s">
        <v>124</v>
      </c>
      <c r="E52" s="118" t="s">
        <v>125</v>
      </c>
      <c r="F52" s="118" t="s">
        <v>126</v>
      </c>
      <c r="G52" s="119" t="s">
        <v>127</v>
      </c>
      <c r="H52" s="120" t="s">
        <v>128</v>
      </c>
      <c r="I52" s="121" t="s">
        <v>129</v>
      </c>
      <c r="J52" s="122" t="s">
        <v>130</v>
      </c>
      <c r="K52" s="123" t="s">
        <v>131</v>
      </c>
    </row>
    <row r="53" spans="1:11">
      <c r="A53" s="316"/>
      <c r="B53" s="124" t="s">
        <v>132</v>
      </c>
      <c r="C53" s="125" t="s">
        <v>133</v>
      </c>
      <c r="D53" s="125" t="s">
        <v>134</v>
      </c>
      <c r="E53" s="125" t="s">
        <v>135</v>
      </c>
      <c r="F53" s="125" t="s">
        <v>136</v>
      </c>
      <c r="G53" s="125" t="s">
        <v>137</v>
      </c>
      <c r="H53" s="126" t="s">
        <v>138</v>
      </c>
      <c r="I53" s="125" t="s">
        <v>139</v>
      </c>
      <c r="J53" s="125" t="s">
        <v>140</v>
      </c>
      <c r="K53" s="127" t="s">
        <v>141</v>
      </c>
    </row>
    <row r="54" spans="1:11">
      <c r="A54" s="128" t="s">
        <v>142</v>
      </c>
      <c r="B54" s="129"/>
      <c r="C54" s="130"/>
      <c r="D54" s="131"/>
      <c r="E54" s="132"/>
      <c r="F54" s="132"/>
      <c r="G54" s="133">
        <f>E54+F54</f>
        <v>0</v>
      </c>
      <c r="H54" s="130"/>
      <c r="I54" s="130"/>
      <c r="J54" s="134">
        <f>H54+I54</f>
        <v>0</v>
      </c>
      <c r="K54" s="135">
        <f>IF(B54="有",IF(AND(D54="無",J54&gt;=120,OR(C54&gt;=6,G54&gt;=20)),36000,IF(AND(D54="無",OR(AND(C54&lt;6,G54&lt;20),J54&lt;120)),0,IF(D54="",0,IF(36000*(E54+F54)/20&gt;36000,36000,36000*(E54+F54)/20)))),0)</f>
        <v>0</v>
      </c>
    </row>
    <row r="55" spans="1:11">
      <c r="A55" s="128" t="s">
        <v>143</v>
      </c>
      <c r="B55" s="129"/>
      <c r="C55" s="130"/>
      <c r="D55" s="131"/>
      <c r="E55" s="132"/>
      <c r="F55" s="132"/>
      <c r="G55" s="133">
        <f t="shared" ref="G55:G65" si="6">E55+F55</f>
        <v>0</v>
      </c>
      <c r="H55" s="130"/>
      <c r="I55" s="130"/>
      <c r="J55" s="134">
        <f t="shared" ref="J55:J65" si="7">H55+I55</f>
        <v>0</v>
      </c>
      <c r="K55" s="135">
        <f t="shared" ref="K55:K64" si="8">IF(B55="有",IF(AND(D55="無",J55&gt;=120,OR(C55&gt;=6,G55&gt;=20)),36000,IF(AND(D55="無",OR(AND(C55&lt;6,G55&lt;20),J55&lt;120)),0,IF(D55="",0,IF(36000*(E55+F55)/20&gt;36000,36000,36000*(E55+F55)/20)))),0)</f>
        <v>0</v>
      </c>
    </row>
    <row r="56" spans="1:11">
      <c r="A56" s="128" t="s">
        <v>144</v>
      </c>
      <c r="B56" s="129"/>
      <c r="C56" s="130"/>
      <c r="D56" s="131"/>
      <c r="E56" s="132"/>
      <c r="F56" s="132"/>
      <c r="G56" s="133">
        <f t="shared" si="6"/>
        <v>0</v>
      </c>
      <c r="H56" s="130"/>
      <c r="I56" s="130"/>
      <c r="J56" s="134">
        <f t="shared" si="7"/>
        <v>0</v>
      </c>
      <c r="K56" s="135">
        <f t="shared" si="8"/>
        <v>0</v>
      </c>
    </row>
    <row r="57" spans="1:11">
      <c r="A57" s="128" t="s">
        <v>145</v>
      </c>
      <c r="B57" s="129"/>
      <c r="C57" s="130"/>
      <c r="D57" s="131"/>
      <c r="E57" s="132"/>
      <c r="F57" s="132"/>
      <c r="G57" s="133">
        <f t="shared" si="6"/>
        <v>0</v>
      </c>
      <c r="H57" s="130"/>
      <c r="I57" s="130"/>
      <c r="J57" s="134">
        <f t="shared" si="7"/>
        <v>0</v>
      </c>
      <c r="K57" s="135">
        <f t="shared" si="8"/>
        <v>0</v>
      </c>
    </row>
    <row r="58" spans="1:11">
      <c r="A58" s="128" t="s">
        <v>146</v>
      </c>
      <c r="B58" s="129"/>
      <c r="C58" s="130"/>
      <c r="D58" s="131"/>
      <c r="E58" s="132"/>
      <c r="F58" s="132"/>
      <c r="G58" s="133">
        <f t="shared" si="6"/>
        <v>0</v>
      </c>
      <c r="H58" s="130"/>
      <c r="I58" s="130"/>
      <c r="J58" s="134">
        <f t="shared" si="7"/>
        <v>0</v>
      </c>
      <c r="K58" s="135">
        <f t="shared" si="8"/>
        <v>0</v>
      </c>
    </row>
    <row r="59" spans="1:11">
      <c r="A59" s="128" t="s">
        <v>147</v>
      </c>
      <c r="B59" s="129"/>
      <c r="C59" s="130"/>
      <c r="D59" s="131"/>
      <c r="E59" s="132"/>
      <c r="F59" s="132"/>
      <c r="G59" s="133">
        <f t="shared" si="6"/>
        <v>0</v>
      </c>
      <c r="H59" s="130"/>
      <c r="I59" s="130"/>
      <c r="J59" s="134">
        <f t="shared" si="7"/>
        <v>0</v>
      </c>
      <c r="K59" s="135">
        <f t="shared" si="8"/>
        <v>0</v>
      </c>
    </row>
    <row r="60" spans="1:11">
      <c r="A60" s="128" t="s">
        <v>148</v>
      </c>
      <c r="B60" s="129"/>
      <c r="C60" s="130"/>
      <c r="D60" s="131"/>
      <c r="E60" s="132"/>
      <c r="F60" s="132"/>
      <c r="G60" s="133">
        <f t="shared" si="6"/>
        <v>0</v>
      </c>
      <c r="H60" s="130"/>
      <c r="I60" s="130"/>
      <c r="J60" s="134">
        <f t="shared" si="7"/>
        <v>0</v>
      </c>
      <c r="K60" s="135">
        <f t="shared" si="8"/>
        <v>0</v>
      </c>
    </row>
    <row r="61" spans="1:11">
      <c r="A61" s="128" t="s">
        <v>149</v>
      </c>
      <c r="B61" s="129"/>
      <c r="C61" s="130"/>
      <c r="D61" s="131"/>
      <c r="E61" s="132"/>
      <c r="F61" s="132"/>
      <c r="G61" s="133">
        <f t="shared" si="6"/>
        <v>0</v>
      </c>
      <c r="H61" s="130"/>
      <c r="I61" s="130"/>
      <c r="J61" s="134">
        <f t="shared" si="7"/>
        <v>0</v>
      </c>
      <c r="K61" s="135">
        <f t="shared" si="8"/>
        <v>0</v>
      </c>
    </row>
    <row r="62" spans="1:11">
      <c r="A62" s="128" t="s">
        <v>150</v>
      </c>
      <c r="B62" s="129"/>
      <c r="C62" s="130"/>
      <c r="D62" s="131"/>
      <c r="E62" s="132"/>
      <c r="F62" s="132"/>
      <c r="G62" s="133">
        <f t="shared" si="6"/>
        <v>0</v>
      </c>
      <c r="H62" s="130"/>
      <c r="I62" s="130"/>
      <c r="J62" s="134">
        <f t="shared" si="7"/>
        <v>0</v>
      </c>
      <c r="K62" s="135">
        <f t="shared" si="8"/>
        <v>0</v>
      </c>
    </row>
    <row r="63" spans="1:11">
      <c r="A63" s="128" t="s">
        <v>151</v>
      </c>
      <c r="B63" s="129"/>
      <c r="C63" s="130"/>
      <c r="D63" s="131"/>
      <c r="E63" s="132"/>
      <c r="F63" s="132"/>
      <c r="G63" s="133">
        <f t="shared" si="6"/>
        <v>0</v>
      </c>
      <c r="H63" s="130"/>
      <c r="I63" s="130"/>
      <c r="J63" s="134">
        <f t="shared" si="7"/>
        <v>0</v>
      </c>
      <c r="K63" s="135">
        <f t="shared" si="8"/>
        <v>0</v>
      </c>
    </row>
    <row r="64" spans="1:11">
      <c r="A64" s="128" t="s">
        <v>152</v>
      </c>
      <c r="B64" s="129"/>
      <c r="C64" s="130"/>
      <c r="D64" s="131"/>
      <c r="E64" s="132"/>
      <c r="F64" s="132"/>
      <c r="G64" s="133">
        <f t="shared" si="6"/>
        <v>0</v>
      </c>
      <c r="H64" s="130"/>
      <c r="I64" s="130"/>
      <c r="J64" s="134">
        <f t="shared" si="7"/>
        <v>0</v>
      </c>
      <c r="K64" s="135">
        <f t="shared" si="8"/>
        <v>0</v>
      </c>
    </row>
    <row r="65" spans="1:11" ht="14.25" thickBot="1">
      <c r="A65" s="136" t="s">
        <v>153</v>
      </c>
      <c r="B65" s="129"/>
      <c r="C65" s="137"/>
      <c r="D65" s="131"/>
      <c r="E65" s="138"/>
      <c r="F65" s="138"/>
      <c r="G65" s="139">
        <f t="shared" si="6"/>
        <v>0</v>
      </c>
      <c r="H65" s="137"/>
      <c r="I65" s="137"/>
      <c r="J65" s="140">
        <f t="shared" si="7"/>
        <v>0</v>
      </c>
      <c r="K65" s="135">
        <f>IF(B65="有",IF(AND(D65="無",J65&gt;=120,OR(C65&gt;=6,G65&gt;=20)),36000,IF(AND(D65="無",OR(AND(C65&lt;6,G65&lt;20),J65&lt;120)),0,IF(D65="",0,IF(36000*(E65+F65)/20&gt;36000,36000,36000*(E65+F65)/20)))),0)</f>
        <v>0</v>
      </c>
    </row>
    <row r="66" spans="1:11">
      <c r="A66" s="141" t="s">
        <v>154</v>
      </c>
      <c r="B66" s="141"/>
      <c r="C66" s="141"/>
      <c r="D66" s="141"/>
      <c r="E66" s="141"/>
      <c r="F66" s="141"/>
      <c r="G66" s="142"/>
      <c r="H66" s="142"/>
      <c r="I66" s="142"/>
      <c r="J66" s="142"/>
      <c r="K66" s="143"/>
    </row>
    <row r="67" spans="1:11" ht="14.25" thickBot="1">
      <c r="A67" s="112"/>
      <c r="B67" s="112"/>
      <c r="C67" s="112"/>
      <c r="D67" s="112"/>
      <c r="E67" s="112"/>
      <c r="F67" s="112"/>
      <c r="G67" s="111"/>
      <c r="H67" s="111"/>
      <c r="I67" s="111"/>
      <c r="J67" s="111"/>
      <c r="K67" s="144"/>
    </row>
    <row r="68" spans="1:11" ht="14.25" thickBot="1">
      <c r="A68" s="154">
        <v>3</v>
      </c>
      <c r="B68" s="311" t="s">
        <v>169</v>
      </c>
      <c r="C68" s="312"/>
      <c r="D68" s="328" t="str">
        <f>IF('第２号様式（申請・報告兼用）'!A32="","",'第２号様式（申請・報告兼用）'!A32)</f>
        <v/>
      </c>
      <c r="E68" s="328" t="str">
        <f>IF('第２号様式（申請・報告兼用）'!E73="","",'第２号様式（申請・報告兼用）'!E73)</f>
        <v/>
      </c>
      <c r="F68" s="329" t="str">
        <f>IF('第２号様式（申請・報告兼用）'!F73="","",'第２号様式（申請・報告兼用）'!F73)</f>
        <v/>
      </c>
      <c r="G68" s="114"/>
      <c r="H68" s="112"/>
      <c r="I68" s="112"/>
      <c r="J68" s="112"/>
      <c r="K68" s="115"/>
    </row>
    <row r="69" spans="1:11" ht="24">
      <c r="A69" s="315" t="s">
        <v>121</v>
      </c>
      <c r="B69" s="116" t="s">
        <v>122</v>
      </c>
      <c r="C69" s="117" t="s">
        <v>123</v>
      </c>
      <c r="D69" s="117" t="s">
        <v>124</v>
      </c>
      <c r="E69" s="118" t="s">
        <v>125</v>
      </c>
      <c r="F69" s="118" t="s">
        <v>126</v>
      </c>
      <c r="G69" s="119" t="s">
        <v>127</v>
      </c>
      <c r="H69" s="120" t="s">
        <v>128</v>
      </c>
      <c r="I69" s="121" t="s">
        <v>129</v>
      </c>
      <c r="J69" s="122" t="s">
        <v>130</v>
      </c>
      <c r="K69" s="123" t="s">
        <v>131</v>
      </c>
    </row>
    <row r="70" spans="1:11">
      <c r="A70" s="316"/>
      <c r="B70" s="124" t="s">
        <v>132</v>
      </c>
      <c r="C70" s="125" t="s">
        <v>133</v>
      </c>
      <c r="D70" s="125" t="s">
        <v>134</v>
      </c>
      <c r="E70" s="125" t="s">
        <v>135</v>
      </c>
      <c r="F70" s="125" t="s">
        <v>136</v>
      </c>
      <c r="G70" s="125" t="s">
        <v>137</v>
      </c>
      <c r="H70" s="126" t="s">
        <v>138</v>
      </c>
      <c r="I70" s="125" t="s">
        <v>139</v>
      </c>
      <c r="J70" s="125" t="s">
        <v>140</v>
      </c>
      <c r="K70" s="127" t="s">
        <v>141</v>
      </c>
    </row>
    <row r="71" spans="1:11">
      <c r="A71" s="128" t="s">
        <v>142</v>
      </c>
      <c r="B71" s="129"/>
      <c r="C71" s="130"/>
      <c r="D71" s="131"/>
      <c r="E71" s="132"/>
      <c r="F71" s="132"/>
      <c r="G71" s="133">
        <f>E71+F71</f>
        <v>0</v>
      </c>
      <c r="H71" s="130"/>
      <c r="I71" s="130"/>
      <c r="J71" s="134">
        <f>H71+I71</f>
        <v>0</v>
      </c>
      <c r="K71" s="135">
        <f>IF(B71="有",IF(AND(D71="無",J71&gt;=120,OR(C71&gt;=6,G71&gt;=20)),36000,IF(AND(D71="無",OR(AND(C71&lt;6,G71&lt;20),J71&lt;120)),0,IF(D71="",0,IF(36000*(E71+F71)/20&gt;36000,36000,36000*(E71+F71)/20)))),0)</f>
        <v>0</v>
      </c>
    </row>
    <row r="72" spans="1:11">
      <c r="A72" s="128" t="s">
        <v>143</v>
      </c>
      <c r="B72" s="129"/>
      <c r="C72" s="130"/>
      <c r="D72" s="131"/>
      <c r="E72" s="132"/>
      <c r="F72" s="132"/>
      <c r="G72" s="133">
        <f t="shared" ref="G72:G82" si="9">E72+F72</f>
        <v>0</v>
      </c>
      <c r="H72" s="130"/>
      <c r="I72" s="130"/>
      <c r="J72" s="134">
        <f t="shared" ref="J72:J82" si="10">H72+I72</f>
        <v>0</v>
      </c>
      <c r="K72" s="135">
        <f t="shared" ref="K72:K81" si="11">IF(B72="有",IF(AND(D72="無",J72&gt;=120,OR(C72&gt;=6,G72&gt;=20)),36000,IF(AND(D72="無",OR(AND(C72&lt;6,G72&lt;20),J72&lt;120)),0,IF(D72="",0,IF(36000*(E72+F72)/20&gt;36000,36000,36000*(E72+F72)/20)))),0)</f>
        <v>0</v>
      </c>
    </row>
    <row r="73" spans="1:11">
      <c r="A73" s="128" t="s">
        <v>144</v>
      </c>
      <c r="B73" s="129"/>
      <c r="C73" s="130"/>
      <c r="D73" s="131"/>
      <c r="E73" s="132"/>
      <c r="F73" s="132"/>
      <c r="G73" s="133">
        <f t="shared" si="9"/>
        <v>0</v>
      </c>
      <c r="H73" s="130"/>
      <c r="I73" s="130"/>
      <c r="J73" s="134">
        <f t="shared" si="10"/>
        <v>0</v>
      </c>
      <c r="K73" s="135">
        <f t="shared" si="11"/>
        <v>0</v>
      </c>
    </row>
    <row r="74" spans="1:11">
      <c r="A74" s="128" t="s">
        <v>145</v>
      </c>
      <c r="B74" s="129"/>
      <c r="C74" s="130"/>
      <c r="D74" s="131"/>
      <c r="E74" s="132"/>
      <c r="F74" s="132"/>
      <c r="G74" s="133">
        <f t="shared" si="9"/>
        <v>0</v>
      </c>
      <c r="H74" s="130"/>
      <c r="I74" s="130"/>
      <c r="J74" s="134">
        <f t="shared" si="10"/>
        <v>0</v>
      </c>
      <c r="K74" s="135">
        <f t="shared" si="11"/>
        <v>0</v>
      </c>
    </row>
    <row r="75" spans="1:11">
      <c r="A75" s="128" t="s">
        <v>146</v>
      </c>
      <c r="B75" s="129"/>
      <c r="C75" s="130"/>
      <c r="D75" s="131"/>
      <c r="E75" s="132"/>
      <c r="F75" s="132"/>
      <c r="G75" s="133">
        <f t="shared" si="9"/>
        <v>0</v>
      </c>
      <c r="H75" s="130"/>
      <c r="I75" s="130"/>
      <c r="J75" s="134">
        <f t="shared" si="10"/>
        <v>0</v>
      </c>
      <c r="K75" s="135">
        <f t="shared" si="11"/>
        <v>0</v>
      </c>
    </row>
    <row r="76" spans="1:11">
      <c r="A76" s="128" t="s">
        <v>147</v>
      </c>
      <c r="B76" s="129"/>
      <c r="C76" s="130"/>
      <c r="D76" s="131"/>
      <c r="E76" s="132"/>
      <c r="F76" s="132"/>
      <c r="G76" s="133">
        <f t="shared" si="9"/>
        <v>0</v>
      </c>
      <c r="H76" s="130"/>
      <c r="I76" s="130"/>
      <c r="J76" s="134">
        <f t="shared" si="10"/>
        <v>0</v>
      </c>
      <c r="K76" s="135">
        <f t="shared" si="11"/>
        <v>0</v>
      </c>
    </row>
    <row r="77" spans="1:11">
      <c r="A77" s="128" t="s">
        <v>148</v>
      </c>
      <c r="B77" s="129"/>
      <c r="C77" s="130"/>
      <c r="D77" s="131"/>
      <c r="E77" s="132"/>
      <c r="F77" s="132"/>
      <c r="G77" s="133">
        <f t="shared" si="9"/>
        <v>0</v>
      </c>
      <c r="H77" s="130"/>
      <c r="I77" s="130"/>
      <c r="J77" s="134">
        <f t="shared" si="10"/>
        <v>0</v>
      </c>
      <c r="K77" s="135">
        <f t="shared" si="11"/>
        <v>0</v>
      </c>
    </row>
    <row r="78" spans="1:11">
      <c r="A78" s="128" t="s">
        <v>149</v>
      </c>
      <c r="B78" s="129"/>
      <c r="C78" s="130"/>
      <c r="D78" s="131"/>
      <c r="E78" s="132"/>
      <c r="F78" s="132"/>
      <c r="G78" s="133">
        <f t="shared" si="9"/>
        <v>0</v>
      </c>
      <c r="H78" s="130"/>
      <c r="I78" s="130"/>
      <c r="J78" s="134">
        <f t="shared" si="10"/>
        <v>0</v>
      </c>
      <c r="K78" s="135">
        <f t="shared" si="11"/>
        <v>0</v>
      </c>
    </row>
    <row r="79" spans="1:11">
      <c r="A79" s="128" t="s">
        <v>150</v>
      </c>
      <c r="B79" s="129"/>
      <c r="C79" s="130"/>
      <c r="D79" s="131"/>
      <c r="E79" s="132"/>
      <c r="F79" s="132"/>
      <c r="G79" s="133">
        <f t="shared" si="9"/>
        <v>0</v>
      </c>
      <c r="H79" s="130"/>
      <c r="I79" s="130"/>
      <c r="J79" s="134">
        <f t="shared" si="10"/>
        <v>0</v>
      </c>
      <c r="K79" s="135">
        <f t="shared" si="11"/>
        <v>0</v>
      </c>
    </row>
    <row r="80" spans="1:11">
      <c r="A80" s="128" t="s">
        <v>151</v>
      </c>
      <c r="B80" s="129"/>
      <c r="C80" s="130"/>
      <c r="D80" s="131"/>
      <c r="E80" s="132"/>
      <c r="F80" s="132"/>
      <c r="G80" s="133">
        <f t="shared" si="9"/>
        <v>0</v>
      </c>
      <c r="H80" s="130"/>
      <c r="I80" s="130"/>
      <c r="J80" s="134">
        <f t="shared" si="10"/>
        <v>0</v>
      </c>
      <c r="K80" s="135">
        <f t="shared" si="11"/>
        <v>0</v>
      </c>
    </row>
    <row r="81" spans="1:11">
      <c r="A81" s="128" t="s">
        <v>152</v>
      </c>
      <c r="B81" s="129"/>
      <c r="C81" s="130"/>
      <c r="D81" s="131"/>
      <c r="E81" s="132"/>
      <c r="F81" s="132"/>
      <c r="G81" s="133">
        <f t="shared" si="9"/>
        <v>0</v>
      </c>
      <c r="H81" s="130"/>
      <c r="I81" s="130"/>
      <c r="J81" s="134">
        <f t="shared" si="10"/>
        <v>0</v>
      </c>
      <c r="K81" s="135">
        <f t="shared" si="11"/>
        <v>0</v>
      </c>
    </row>
    <row r="82" spans="1:11" ht="14.25" thickBot="1">
      <c r="A82" s="136" t="s">
        <v>153</v>
      </c>
      <c r="B82" s="129"/>
      <c r="C82" s="137"/>
      <c r="D82" s="131"/>
      <c r="E82" s="138"/>
      <c r="F82" s="138"/>
      <c r="G82" s="139">
        <f t="shared" si="9"/>
        <v>0</v>
      </c>
      <c r="H82" s="137"/>
      <c r="I82" s="137"/>
      <c r="J82" s="140">
        <f t="shared" si="10"/>
        <v>0</v>
      </c>
      <c r="K82" s="135">
        <f>IF(B82="有",IF(AND(D82="無",J82&gt;=120,OR(C82&gt;=6,G82&gt;=20)),36000,IF(AND(D82="無",OR(AND(C82&lt;6,G82&lt;20),J82&lt;120)),0,IF(D82="",0,IF(36000*(E82+F82)/20&gt;36000,36000,36000*(E82+F82)/20)))),0)</f>
        <v>0</v>
      </c>
    </row>
    <row r="83" spans="1:11">
      <c r="A83" s="141" t="s">
        <v>154</v>
      </c>
      <c r="B83" s="141"/>
      <c r="C83" s="141"/>
      <c r="D83" s="141"/>
      <c r="E83" s="141"/>
      <c r="F83" s="141"/>
      <c r="G83" s="141"/>
      <c r="H83" s="141"/>
      <c r="I83" s="141"/>
      <c r="J83" s="141"/>
      <c r="K83" s="143"/>
    </row>
    <row r="84" spans="1:11" ht="14.25" thickBot="1">
      <c r="A84" s="149"/>
      <c r="B84" s="149"/>
      <c r="C84" s="149"/>
      <c r="D84" s="149"/>
      <c r="E84" s="149"/>
      <c r="F84" s="149"/>
      <c r="G84" s="147"/>
      <c r="H84" s="147"/>
      <c r="I84" s="147"/>
      <c r="J84" s="147"/>
      <c r="K84" s="148"/>
    </row>
    <row r="85" spans="1:11" ht="14.25" thickBot="1">
      <c r="A85" s="157">
        <v>4</v>
      </c>
      <c r="B85" s="311" t="s">
        <v>168</v>
      </c>
      <c r="C85" s="312"/>
      <c r="D85" s="313" t="str">
        <f>IF('第２号様式（申請・報告兼用）'!A33="","",'第２号様式（申請・報告兼用）'!A33)</f>
        <v/>
      </c>
      <c r="E85" s="313" t="str">
        <f>IF('第２号様式（申請・報告兼用）'!E90="","",'第２号様式（申請・報告兼用）'!E90)</f>
        <v/>
      </c>
      <c r="F85" s="314" t="str">
        <f>IF('第２号様式（申請・報告兼用）'!F90="","",'第２号様式（申請・報告兼用）'!F90)</f>
        <v/>
      </c>
      <c r="G85" s="114"/>
      <c r="H85" s="112"/>
      <c r="I85" s="112"/>
      <c r="J85" s="112"/>
      <c r="K85" s="115"/>
    </row>
    <row r="86" spans="1:11" ht="24">
      <c r="A86" s="315" t="s">
        <v>121</v>
      </c>
      <c r="B86" s="116" t="s">
        <v>122</v>
      </c>
      <c r="C86" s="117" t="s">
        <v>123</v>
      </c>
      <c r="D86" s="117" t="s">
        <v>124</v>
      </c>
      <c r="E86" s="118" t="s">
        <v>125</v>
      </c>
      <c r="F86" s="118" t="s">
        <v>126</v>
      </c>
      <c r="G86" s="119" t="s">
        <v>127</v>
      </c>
      <c r="H86" s="120" t="s">
        <v>128</v>
      </c>
      <c r="I86" s="121" t="s">
        <v>129</v>
      </c>
      <c r="J86" s="122" t="s">
        <v>130</v>
      </c>
      <c r="K86" s="123" t="s">
        <v>131</v>
      </c>
    </row>
    <row r="87" spans="1:11">
      <c r="A87" s="316"/>
      <c r="B87" s="124" t="s">
        <v>132</v>
      </c>
      <c r="C87" s="125" t="s">
        <v>133</v>
      </c>
      <c r="D87" s="125" t="s">
        <v>134</v>
      </c>
      <c r="E87" s="125" t="s">
        <v>135</v>
      </c>
      <c r="F87" s="125" t="s">
        <v>136</v>
      </c>
      <c r="G87" s="125" t="s">
        <v>137</v>
      </c>
      <c r="H87" s="126" t="s">
        <v>138</v>
      </c>
      <c r="I87" s="125" t="s">
        <v>139</v>
      </c>
      <c r="J87" s="125" t="s">
        <v>140</v>
      </c>
      <c r="K87" s="127" t="s">
        <v>141</v>
      </c>
    </row>
    <row r="88" spans="1:11">
      <c r="A88" s="128" t="s">
        <v>142</v>
      </c>
      <c r="B88" s="129"/>
      <c r="C88" s="130"/>
      <c r="D88" s="131"/>
      <c r="E88" s="132"/>
      <c r="F88" s="132"/>
      <c r="G88" s="133">
        <f>E88+F88</f>
        <v>0</v>
      </c>
      <c r="H88" s="130"/>
      <c r="I88" s="130"/>
      <c r="J88" s="134">
        <f>H88+I88</f>
        <v>0</v>
      </c>
      <c r="K88" s="135">
        <f>IF(B88="有",IF(AND(D88="無",J88&gt;=120,OR(C88&gt;=6,G88&gt;=20)),36000,IF(AND(D88="無",OR(AND(C88&lt;6,G88&lt;20),J88&lt;120)),0,IF(D88="",0,IF(36000*(E88+F88)/20&gt;36000,36000,36000*(E88+F88)/20)))),0)</f>
        <v>0</v>
      </c>
    </row>
    <row r="89" spans="1:11">
      <c r="A89" s="128" t="s">
        <v>143</v>
      </c>
      <c r="B89" s="129"/>
      <c r="C89" s="130"/>
      <c r="D89" s="131"/>
      <c r="E89" s="132"/>
      <c r="F89" s="132"/>
      <c r="G89" s="133">
        <f t="shared" ref="G89:G99" si="12">E89+F89</f>
        <v>0</v>
      </c>
      <c r="H89" s="130"/>
      <c r="I89" s="130"/>
      <c r="J89" s="134">
        <f t="shared" ref="J89:J99" si="13">H89+I89</f>
        <v>0</v>
      </c>
      <c r="K89" s="135">
        <f t="shared" ref="K89:K98" si="14">IF(B89="有",IF(AND(D89="無",J89&gt;=120,OR(C89&gt;=6,G89&gt;=20)),36000,IF(AND(D89="無",OR(AND(C89&lt;6,G89&lt;20),J89&lt;120)),0,IF(D89="",0,IF(36000*(E89+F89)/20&gt;36000,36000,36000*(E89+F89)/20)))),0)</f>
        <v>0</v>
      </c>
    </row>
    <row r="90" spans="1:11">
      <c r="A90" s="128" t="s">
        <v>144</v>
      </c>
      <c r="B90" s="129"/>
      <c r="C90" s="130"/>
      <c r="D90" s="131"/>
      <c r="E90" s="132"/>
      <c r="F90" s="132"/>
      <c r="G90" s="133">
        <f t="shared" si="12"/>
        <v>0</v>
      </c>
      <c r="H90" s="130"/>
      <c r="I90" s="130"/>
      <c r="J90" s="134">
        <f t="shared" si="13"/>
        <v>0</v>
      </c>
      <c r="K90" s="135">
        <f t="shared" si="14"/>
        <v>0</v>
      </c>
    </row>
    <row r="91" spans="1:11">
      <c r="A91" s="128" t="s">
        <v>145</v>
      </c>
      <c r="B91" s="129"/>
      <c r="C91" s="130"/>
      <c r="D91" s="131"/>
      <c r="E91" s="132"/>
      <c r="F91" s="132"/>
      <c r="G91" s="133">
        <f t="shared" si="12"/>
        <v>0</v>
      </c>
      <c r="H91" s="130"/>
      <c r="I91" s="130"/>
      <c r="J91" s="134">
        <f t="shared" si="13"/>
        <v>0</v>
      </c>
      <c r="K91" s="135">
        <f t="shared" si="14"/>
        <v>0</v>
      </c>
    </row>
    <row r="92" spans="1:11">
      <c r="A92" s="128" t="s">
        <v>146</v>
      </c>
      <c r="B92" s="129"/>
      <c r="C92" s="130"/>
      <c r="D92" s="131"/>
      <c r="E92" s="132"/>
      <c r="F92" s="132"/>
      <c r="G92" s="133">
        <f t="shared" si="12"/>
        <v>0</v>
      </c>
      <c r="H92" s="130"/>
      <c r="I92" s="130"/>
      <c r="J92" s="134">
        <f t="shared" si="13"/>
        <v>0</v>
      </c>
      <c r="K92" s="135">
        <f t="shared" si="14"/>
        <v>0</v>
      </c>
    </row>
    <row r="93" spans="1:11">
      <c r="A93" s="128" t="s">
        <v>147</v>
      </c>
      <c r="B93" s="129"/>
      <c r="C93" s="130"/>
      <c r="D93" s="131"/>
      <c r="E93" s="132"/>
      <c r="F93" s="132"/>
      <c r="G93" s="133">
        <f t="shared" si="12"/>
        <v>0</v>
      </c>
      <c r="H93" s="130"/>
      <c r="I93" s="130"/>
      <c r="J93" s="134">
        <f t="shared" si="13"/>
        <v>0</v>
      </c>
      <c r="K93" s="135">
        <f t="shared" si="14"/>
        <v>0</v>
      </c>
    </row>
    <row r="94" spans="1:11">
      <c r="A94" s="128" t="s">
        <v>148</v>
      </c>
      <c r="B94" s="129"/>
      <c r="C94" s="130"/>
      <c r="D94" s="131"/>
      <c r="E94" s="132"/>
      <c r="F94" s="132"/>
      <c r="G94" s="133">
        <f t="shared" si="12"/>
        <v>0</v>
      </c>
      <c r="H94" s="130"/>
      <c r="I94" s="130"/>
      <c r="J94" s="134">
        <f t="shared" si="13"/>
        <v>0</v>
      </c>
      <c r="K94" s="135">
        <f t="shared" si="14"/>
        <v>0</v>
      </c>
    </row>
    <row r="95" spans="1:11">
      <c r="A95" s="128" t="s">
        <v>149</v>
      </c>
      <c r="B95" s="129"/>
      <c r="C95" s="130"/>
      <c r="D95" s="131"/>
      <c r="E95" s="132"/>
      <c r="F95" s="132"/>
      <c r="G95" s="133">
        <f t="shared" si="12"/>
        <v>0</v>
      </c>
      <c r="H95" s="130"/>
      <c r="I95" s="130"/>
      <c r="J95" s="134">
        <f t="shared" si="13"/>
        <v>0</v>
      </c>
      <c r="K95" s="135">
        <f t="shared" si="14"/>
        <v>0</v>
      </c>
    </row>
    <row r="96" spans="1:11">
      <c r="A96" s="128" t="s">
        <v>150</v>
      </c>
      <c r="B96" s="129"/>
      <c r="C96" s="130"/>
      <c r="D96" s="131"/>
      <c r="E96" s="132"/>
      <c r="F96" s="132"/>
      <c r="G96" s="133">
        <f t="shared" si="12"/>
        <v>0</v>
      </c>
      <c r="H96" s="130"/>
      <c r="I96" s="130"/>
      <c r="J96" s="134">
        <f t="shared" si="13"/>
        <v>0</v>
      </c>
      <c r="K96" s="135">
        <f t="shared" si="14"/>
        <v>0</v>
      </c>
    </row>
    <row r="97" spans="1:11">
      <c r="A97" s="128" t="s">
        <v>151</v>
      </c>
      <c r="B97" s="129"/>
      <c r="C97" s="130"/>
      <c r="D97" s="131"/>
      <c r="E97" s="132"/>
      <c r="F97" s="132"/>
      <c r="G97" s="133">
        <f t="shared" si="12"/>
        <v>0</v>
      </c>
      <c r="H97" s="130"/>
      <c r="I97" s="130"/>
      <c r="J97" s="134">
        <f t="shared" si="13"/>
        <v>0</v>
      </c>
      <c r="K97" s="135">
        <f t="shared" si="14"/>
        <v>0</v>
      </c>
    </row>
    <row r="98" spans="1:11">
      <c r="A98" s="128" t="s">
        <v>152</v>
      </c>
      <c r="B98" s="129"/>
      <c r="C98" s="130"/>
      <c r="D98" s="131"/>
      <c r="E98" s="132"/>
      <c r="F98" s="132"/>
      <c r="G98" s="133">
        <f t="shared" si="12"/>
        <v>0</v>
      </c>
      <c r="H98" s="130"/>
      <c r="I98" s="130"/>
      <c r="J98" s="134">
        <f t="shared" si="13"/>
        <v>0</v>
      </c>
      <c r="K98" s="135">
        <f t="shared" si="14"/>
        <v>0</v>
      </c>
    </row>
    <row r="99" spans="1:11" ht="14.25" thickBot="1">
      <c r="A99" s="136" t="s">
        <v>153</v>
      </c>
      <c r="B99" s="129"/>
      <c r="C99" s="137"/>
      <c r="D99" s="131"/>
      <c r="E99" s="138"/>
      <c r="F99" s="138"/>
      <c r="G99" s="139">
        <f t="shared" si="12"/>
        <v>0</v>
      </c>
      <c r="H99" s="137"/>
      <c r="I99" s="137"/>
      <c r="J99" s="140">
        <f t="shared" si="13"/>
        <v>0</v>
      </c>
      <c r="K99" s="135">
        <f>IF(B99="有",IF(AND(D99="無",J99&gt;=120,OR(C99&gt;=6,G99&gt;=20)),36000,IF(AND(D99="無",OR(AND(C99&lt;6,G99&lt;20),J99&lt;120)),0,IF(D99="",0,IF(36000*(E99+F99)/20&gt;36000,36000,36000*(E99+F99)/20)))),0)</f>
        <v>0</v>
      </c>
    </row>
    <row r="100" spans="1:11">
      <c r="A100" s="141" t="s">
        <v>154</v>
      </c>
      <c r="B100" s="141"/>
      <c r="C100" s="141"/>
      <c r="D100" s="141"/>
      <c r="E100" s="141"/>
      <c r="F100" s="141"/>
      <c r="G100" s="141"/>
      <c r="H100" s="141"/>
      <c r="I100" s="141"/>
      <c r="J100" s="141"/>
      <c r="K100" s="143"/>
    </row>
    <row r="101" spans="1:11" ht="14.25" thickBot="1">
      <c r="A101" s="149"/>
      <c r="B101" s="149"/>
      <c r="C101" s="149"/>
      <c r="D101" s="149"/>
      <c r="E101" s="149"/>
      <c r="F101" s="149"/>
      <c r="G101" s="147"/>
      <c r="H101" s="147"/>
      <c r="I101" s="147"/>
      <c r="J101" s="147"/>
      <c r="K101" s="148"/>
    </row>
    <row r="102" spans="1:11" ht="14.25" thickBot="1">
      <c r="A102" s="157">
        <v>5</v>
      </c>
      <c r="B102" s="311" t="s">
        <v>168</v>
      </c>
      <c r="C102" s="312"/>
      <c r="D102" s="313" t="str">
        <f>IF('第２号様式（申請・報告兼用）'!A34="","",'第２号様式（申請・報告兼用）'!A34)</f>
        <v/>
      </c>
      <c r="E102" s="313" t="str">
        <f>IF('第２号様式（申請・報告兼用）'!E107="","",'第２号様式（申請・報告兼用）'!E107)</f>
        <v/>
      </c>
      <c r="F102" s="314" t="str">
        <f>IF('第２号様式（申請・報告兼用）'!F107="","",'第２号様式（申請・報告兼用）'!F107)</f>
        <v/>
      </c>
      <c r="G102" s="114"/>
      <c r="H102" s="112"/>
      <c r="I102" s="112"/>
      <c r="J102" s="112"/>
      <c r="K102" s="115"/>
    </row>
    <row r="103" spans="1:11" ht="24">
      <c r="A103" s="315" t="s">
        <v>121</v>
      </c>
      <c r="B103" s="116" t="s">
        <v>122</v>
      </c>
      <c r="C103" s="117" t="s">
        <v>123</v>
      </c>
      <c r="D103" s="117" t="s">
        <v>124</v>
      </c>
      <c r="E103" s="118" t="s">
        <v>125</v>
      </c>
      <c r="F103" s="118" t="s">
        <v>126</v>
      </c>
      <c r="G103" s="119" t="s">
        <v>127</v>
      </c>
      <c r="H103" s="120" t="s">
        <v>128</v>
      </c>
      <c r="I103" s="121" t="s">
        <v>129</v>
      </c>
      <c r="J103" s="122" t="s">
        <v>130</v>
      </c>
      <c r="K103" s="123" t="s">
        <v>131</v>
      </c>
    </row>
    <row r="104" spans="1:11">
      <c r="A104" s="316"/>
      <c r="B104" s="124" t="s">
        <v>132</v>
      </c>
      <c r="C104" s="125" t="s">
        <v>133</v>
      </c>
      <c r="D104" s="125" t="s">
        <v>134</v>
      </c>
      <c r="E104" s="125" t="s">
        <v>135</v>
      </c>
      <c r="F104" s="125" t="s">
        <v>136</v>
      </c>
      <c r="G104" s="125" t="s">
        <v>137</v>
      </c>
      <c r="H104" s="126" t="s">
        <v>138</v>
      </c>
      <c r="I104" s="125" t="s">
        <v>139</v>
      </c>
      <c r="J104" s="125" t="s">
        <v>140</v>
      </c>
      <c r="K104" s="127" t="s">
        <v>141</v>
      </c>
    </row>
    <row r="105" spans="1:11">
      <c r="A105" s="128" t="s">
        <v>142</v>
      </c>
      <c r="B105" s="129"/>
      <c r="C105" s="130"/>
      <c r="D105" s="131"/>
      <c r="E105" s="132"/>
      <c r="F105" s="132"/>
      <c r="G105" s="133">
        <f>E105+F105</f>
        <v>0</v>
      </c>
      <c r="H105" s="130"/>
      <c r="I105" s="130"/>
      <c r="J105" s="134">
        <f>H105+I105</f>
        <v>0</v>
      </c>
      <c r="K105" s="135">
        <f>IF(B105="有",IF(AND(D105="無",J105&gt;=120,OR(C105&gt;=6,G105&gt;=20)),36000,IF(AND(D105="無",OR(AND(C105&lt;6,G105&lt;20),J105&lt;120)),0,IF(D105="",0,IF(36000*(E105+F105)/20&gt;36000,36000,36000*(E105+F105)/20)))),0)</f>
        <v>0</v>
      </c>
    </row>
    <row r="106" spans="1:11">
      <c r="A106" s="128" t="s">
        <v>143</v>
      </c>
      <c r="B106" s="129"/>
      <c r="C106" s="130"/>
      <c r="D106" s="131"/>
      <c r="E106" s="132"/>
      <c r="F106" s="132"/>
      <c r="G106" s="133">
        <f t="shared" ref="G106:G116" si="15">E106+F106</f>
        <v>0</v>
      </c>
      <c r="H106" s="130"/>
      <c r="I106" s="130"/>
      <c r="J106" s="134">
        <f t="shared" ref="J106:J116" si="16">H106+I106</f>
        <v>0</v>
      </c>
      <c r="K106" s="135">
        <f t="shared" ref="K106:K115" si="17">IF(B106="有",IF(AND(D106="無",J106&gt;=120,OR(C106&gt;=6,G106&gt;=20)),36000,IF(AND(D106="無",OR(AND(C106&lt;6,G106&lt;20),J106&lt;120)),0,IF(D106="",0,IF(36000*(E106+F106)/20&gt;36000,36000,36000*(E106+F106)/20)))),0)</f>
        <v>0</v>
      </c>
    </row>
    <row r="107" spans="1:11">
      <c r="A107" s="128" t="s">
        <v>144</v>
      </c>
      <c r="B107" s="129"/>
      <c r="C107" s="130"/>
      <c r="D107" s="131"/>
      <c r="E107" s="132"/>
      <c r="F107" s="132"/>
      <c r="G107" s="133">
        <f t="shared" si="15"/>
        <v>0</v>
      </c>
      <c r="H107" s="130"/>
      <c r="I107" s="130"/>
      <c r="J107" s="134">
        <f t="shared" si="16"/>
        <v>0</v>
      </c>
      <c r="K107" s="135">
        <f t="shared" si="17"/>
        <v>0</v>
      </c>
    </row>
    <row r="108" spans="1:11">
      <c r="A108" s="128" t="s">
        <v>145</v>
      </c>
      <c r="B108" s="129"/>
      <c r="C108" s="130"/>
      <c r="D108" s="131"/>
      <c r="E108" s="132"/>
      <c r="F108" s="132"/>
      <c r="G108" s="133">
        <f t="shared" si="15"/>
        <v>0</v>
      </c>
      <c r="H108" s="130"/>
      <c r="I108" s="130"/>
      <c r="J108" s="134">
        <f t="shared" si="16"/>
        <v>0</v>
      </c>
      <c r="K108" s="135">
        <f t="shared" si="17"/>
        <v>0</v>
      </c>
    </row>
    <row r="109" spans="1:11">
      <c r="A109" s="128" t="s">
        <v>146</v>
      </c>
      <c r="B109" s="129"/>
      <c r="C109" s="130"/>
      <c r="D109" s="131"/>
      <c r="E109" s="132"/>
      <c r="F109" s="132"/>
      <c r="G109" s="133">
        <f t="shared" si="15"/>
        <v>0</v>
      </c>
      <c r="H109" s="130"/>
      <c r="I109" s="130"/>
      <c r="J109" s="134">
        <f t="shared" si="16"/>
        <v>0</v>
      </c>
      <c r="K109" s="135">
        <f t="shared" si="17"/>
        <v>0</v>
      </c>
    </row>
    <row r="110" spans="1:11">
      <c r="A110" s="128" t="s">
        <v>147</v>
      </c>
      <c r="B110" s="129"/>
      <c r="C110" s="130"/>
      <c r="D110" s="131"/>
      <c r="E110" s="132"/>
      <c r="F110" s="132"/>
      <c r="G110" s="133">
        <f t="shared" si="15"/>
        <v>0</v>
      </c>
      <c r="H110" s="130"/>
      <c r="I110" s="130"/>
      <c r="J110" s="134">
        <f t="shared" si="16"/>
        <v>0</v>
      </c>
      <c r="K110" s="135">
        <f t="shared" si="17"/>
        <v>0</v>
      </c>
    </row>
    <row r="111" spans="1:11">
      <c r="A111" s="128" t="s">
        <v>148</v>
      </c>
      <c r="B111" s="129"/>
      <c r="C111" s="130"/>
      <c r="D111" s="131"/>
      <c r="E111" s="132"/>
      <c r="F111" s="132"/>
      <c r="G111" s="133">
        <f t="shared" si="15"/>
        <v>0</v>
      </c>
      <c r="H111" s="130"/>
      <c r="I111" s="130"/>
      <c r="J111" s="134">
        <f t="shared" si="16"/>
        <v>0</v>
      </c>
      <c r="K111" s="135">
        <f t="shared" si="17"/>
        <v>0</v>
      </c>
    </row>
    <row r="112" spans="1:11">
      <c r="A112" s="128" t="s">
        <v>149</v>
      </c>
      <c r="B112" s="129"/>
      <c r="C112" s="130"/>
      <c r="D112" s="131"/>
      <c r="E112" s="132"/>
      <c r="F112" s="132"/>
      <c r="G112" s="133">
        <f t="shared" si="15"/>
        <v>0</v>
      </c>
      <c r="H112" s="130"/>
      <c r="I112" s="130"/>
      <c r="J112" s="134">
        <f t="shared" si="16"/>
        <v>0</v>
      </c>
      <c r="K112" s="135">
        <f t="shared" si="17"/>
        <v>0</v>
      </c>
    </row>
    <row r="113" spans="1:11">
      <c r="A113" s="128" t="s">
        <v>150</v>
      </c>
      <c r="B113" s="129"/>
      <c r="C113" s="130"/>
      <c r="D113" s="131"/>
      <c r="E113" s="132"/>
      <c r="F113" s="132"/>
      <c r="G113" s="133">
        <f t="shared" si="15"/>
        <v>0</v>
      </c>
      <c r="H113" s="130"/>
      <c r="I113" s="130"/>
      <c r="J113" s="134">
        <f t="shared" si="16"/>
        <v>0</v>
      </c>
      <c r="K113" s="135">
        <f t="shared" si="17"/>
        <v>0</v>
      </c>
    </row>
    <row r="114" spans="1:11">
      <c r="A114" s="128" t="s">
        <v>151</v>
      </c>
      <c r="B114" s="129"/>
      <c r="C114" s="130"/>
      <c r="D114" s="131"/>
      <c r="E114" s="132"/>
      <c r="F114" s="132"/>
      <c r="G114" s="133">
        <f t="shared" si="15"/>
        <v>0</v>
      </c>
      <c r="H114" s="130"/>
      <c r="I114" s="130"/>
      <c r="J114" s="134">
        <f t="shared" si="16"/>
        <v>0</v>
      </c>
      <c r="K114" s="135">
        <f t="shared" si="17"/>
        <v>0</v>
      </c>
    </row>
    <row r="115" spans="1:11">
      <c r="A115" s="128" t="s">
        <v>152</v>
      </c>
      <c r="B115" s="129"/>
      <c r="C115" s="130"/>
      <c r="D115" s="131"/>
      <c r="E115" s="132"/>
      <c r="F115" s="132"/>
      <c r="G115" s="133">
        <f t="shared" si="15"/>
        <v>0</v>
      </c>
      <c r="H115" s="130"/>
      <c r="I115" s="130"/>
      <c r="J115" s="134">
        <f t="shared" si="16"/>
        <v>0</v>
      </c>
      <c r="K115" s="135">
        <f t="shared" si="17"/>
        <v>0</v>
      </c>
    </row>
    <row r="116" spans="1:11" ht="14.25" thickBot="1">
      <c r="A116" s="136" t="s">
        <v>153</v>
      </c>
      <c r="B116" s="129"/>
      <c r="C116" s="137"/>
      <c r="D116" s="131"/>
      <c r="E116" s="138"/>
      <c r="F116" s="138"/>
      <c r="G116" s="139">
        <f t="shared" si="15"/>
        <v>0</v>
      </c>
      <c r="H116" s="137"/>
      <c r="I116" s="137"/>
      <c r="J116" s="140">
        <f t="shared" si="16"/>
        <v>0</v>
      </c>
      <c r="K116" s="135">
        <f>IF(B116="有",IF(AND(D116="無",J116&gt;=120,OR(C116&gt;=6,G116&gt;=20)),36000,IF(AND(D116="無",OR(AND(C116&lt;6,G116&lt;20),J116&lt;120)),0,IF(D116="",0,IF(36000*(E116+F116)/20&gt;36000,36000,36000*(E116+F116)/20)))),0)</f>
        <v>0</v>
      </c>
    </row>
    <row r="117" spans="1:11">
      <c r="A117" s="141" t="s">
        <v>154</v>
      </c>
      <c r="B117" s="141"/>
      <c r="C117" s="141"/>
      <c r="D117" s="141"/>
      <c r="E117" s="141"/>
      <c r="F117" s="141"/>
      <c r="G117" s="141"/>
      <c r="H117" s="141"/>
      <c r="I117" s="141"/>
      <c r="J117" s="141"/>
      <c r="K117" s="143"/>
    </row>
    <row r="118" spans="1:11" ht="14.25" thickBot="1">
      <c r="A118" s="149"/>
      <c r="B118" s="149"/>
      <c r="C118" s="149"/>
      <c r="D118" s="149"/>
      <c r="E118" s="149"/>
      <c r="F118" s="149"/>
      <c r="G118" s="147"/>
      <c r="H118" s="147"/>
      <c r="I118" s="147"/>
      <c r="J118" s="147"/>
      <c r="K118" s="148"/>
    </row>
    <row r="119" spans="1:11" ht="14.25" thickBot="1">
      <c r="A119" s="157">
        <v>6</v>
      </c>
      <c r="B119" s="311" t="s">
        <v>168</v>
      </c>
      <c r="C119" s="312"/>
      <c r="D119" s="313" t="str">
        <f>IF('第２号様式（申請・報告兼用）'!A35="","",'第２号様式（申請・報告兼用）'!A35)</f>
        <v/>
      </c>
      <c r="E119" s="313" t="str">
        <f>IF('第２号様式（申請・報告兼用）'!E124="","",'第２号様式（申請・報告兼用）'!E124)</f>
        <v/>
      </c>
      <c r="F119" s="314" t="str">
        <f>IF('第２号様式（申請・報告兼用）'!F124="","",'第２号様式（申請・報告兼用）'!F124)</f>
        <v/>
      </c>
      <c r="G119" s="114"/>
      <c r="H119" s="112"/>
      <c r="I119" s="112"/>
      <c r="J119" s="112"/>
      <c r="K119" s="115"/>
    </row>
    <row r="120" spans="1:11" ht="24">
      <c r="A120" s="315" t="s">
        <v>121</v>
      </c>
      <c r="B120" s="116" t="s">
        <v>122</v>
      </c>
      <c r="C120" s="117" t="s">
        <v>123</v>
      </c>
      <c r="D120" s="117" t="s">
        <v>124</v>
      </c>
      <c r="E120" s="118" t="s">
        <v>125</v>
      </c>
      <c r="F120" s="118" t="s">
        <v>126</v>
      </c>
      <c r="G120" s="119" t="s">
        <v>127</v>
      </c>
      <c r="H120" s="120" t="s">
        <v>128</v>
      </c>
      <c r="I120" s="121" t="s">
        <v>129</v>
      </c>
      <c r="J120" s="122" t="s">
        <v>130</v>
      </c>
      <c r="K120" s="123" t="s">
        <v>131</v>
      </c>
    </row>
    <row r="121" spans="1:11">
      <c r="A121" s="316"/>
      <c r="B121" s="124" t="s">
        <v>132</v>
      </c>
      <c r="C121" s="125" t="s">
        <v>133</v>
      </c>
      <c r="D121" s="125" t="s">
        <v>134</v>
      </c>
      <c r="E121" s="125" t="s">
        <v>135</v>
      </c>
      <c r="F121" s="125" t="s">
        <v>136</v>
      </c>
      <c r="G121" s="125" t="s">
        <v>137</v>
      </c>
      <c r="H121" s="126" t="s">
        <v>138</v>
      </c>
      <c r="I121" s="125" t="s">
        <v>139</v>
      </c>
      <c r="J121" s="125" t="s">
        <v>140</v>
      </c>
      <c r="K121" s="127" t="s">
        <v>141</v>
      </c>
    </row>
    <row r="122" spans="1:11">
      <c r="A122" s="128" t="s">
        <v>142</v>
      </c>
      <c r="B122" s="129"/>
      <c r="C122" s="130"/>
      <c r="D122" s="131"/>
      <c r="E122" s="132"/>
      <c r="F122" s="132"/>
      <c r="G122" s="133">
        <f>E122+F122</f>
        <v>0</v>
      </c>
      <c r="H122" s="130"/>
      <c r="I122" s="130"/>
      <c r="J122" s="134">
        <f>H122+I122</f>
        <v>0</v>
      </c>
      <c r="K122" s="135">
        <f>IF(B122="有",IF(AND(D122="無",J122&gt;=120,OR(C122&gt;=6,G122&gt;=20)),36000,IF(AND(D122="無",OR(AND(C122&lt;6,G122&lt;20),J122&lt;120)),0,IF(D122="",0,IF(36000*(E122+F122)/20&gt;36000,36000,36000*(E122+F122)/20)))),0)</f>
        <v>0</v>
      </c>
    </row>
    <row r="123" spans="1:11">
      <c r="A123" s="128" t="s">
        <v>143</v>
      </c>
      <c r="B123" s="129"/>
      <c r="C123" s="130"/>
      <c r="D123" s="131"/>
      <c r="E123" s="132"/>
      <c r="F123" s="132"/>
      <c r="G123" s="133">
        <f t="shared" ref="G123:G133" si="18">E123+F123</f>
        <v>0</v>
      </c>
      <c r="H123" s="130"/>
      <c r="I123" s="130"/>
      <c r="J123" s="134">
        <f t="shared" ref="J123:J133" si="19">H123+I123</f>
        <v>0</v>
      </c>
      <c r="K123" s="135">
        <f t="shared" ref="K123:K132" si="20">IF(B123="有",IF(AND(D123="無",J123&gt;=120,OR(C123&gt;=6,G123&gt;=20)),36000,IF(AND(D123="無",OR(AND(C123&lt;6,G123&lt;20),J123&lt;120)),0,IF(D123="",0,IF(36000*(E123+F123)/20&gt;36000,36000,36000*(E123+F123)/20)))),0)</f>
        <v>0</v>
      </c>
    </row>
    <row r="124" spans="1:11">
      <c r="A124" s="128" t="s">
        <v>144</v>
      </c>
      <c r="B124" s="129"/>
      <c r="C124" s="130"/>
      <c r="D124" s="131"/>
      <c r="E124" s="132"/>
      <c r="F124" s="132"/>
      <c r="G124" s="133">
        <f t="shared" si="18"/>
        <v>0</v>
      </c>
      <c r="H124" s="130"/>
      <c r="I124" s="130"/>
      <c r="J124" s="134">
        <f t="shared" si="19"/>
        <v>0</v>
      </c>
      <c r="K124" s="135">
        <f t="shared" si="20"/>
        <v>0</v>
      </c>
    </row>
    <row r="125" spans="1:11">
      <c r="A125" s="128" t="s">
        <v>145</v>
      </c>
      <c r="B125" s="129"/>
      <c r="C125" s="130"/>
      <c r="D125" s="131"/>
      <c r="E125" s="132"/>
      <c r="F125" s="132"/>
      <c r="G125" s="133">
        <f t="shared" si="18"/>
        <v>0</v>
      </c>
      <c r="H125" s="130"/>
      <c r="I125" s="130"/>
      <c r="J125" s="134">
        <f t="shared" si="19"/>
        <v>0</v>
      </c>
      <c r="K125" s="135">
        <f t="shared" si="20"/>
        <v>0</v>
      </c>
    </row>
    <row r="126" spans="1:11">
      <c r="A126" s="128" t="s">
        <v>146</v>
      </c>
      <c r="B126" s="129"/>
      <c r="C126" s="130"/>
      <c r="D126" s="131"/>
      <c r="E126" s="132"/>
      <c r="F126" s="132"/>
      <c r="G126" s="133">
        <f t="shared" si="18"/>
        <v>0</v>
      </c>
      <c r="H126" s="130"/>
      <c r="I126" s="130"/>
      <c r="J126" s="134">
        <f t="shared" si="19"/>
        <v>0</v>
      </c>
      <c r="K126" s="135">
        <f t="shared" si="20"/>
        <v>0</v>
      </c>
    </row>
    <row r="127" spans="1:11">
      <c r="A127" s="128" t="s">
        <v>147</v>
      </c>
      <c r="B127" s="129"/>
      <c r="C127" s="130"/>
      <c r="D127" s="131"/>
      <c r="E127" s="132"/>
      <c r="F127" s="132"/>
      <c r="G127" s="133">
        <f t="shared" si="18"/>
        <v>0</v>
      </c>
      <c r="H127" s="130"/>
      <c r="I127" s="130"/>
      <c r="J127" s="134">
        <f t="shared" si="19"/>
        <v>0</v>
      </c>
      <c r="K127" s="135">
        <f t="shared" si="20"/>
        <v>0</v>
      </c>
    </row>
    <row r="128" spans="1:11">
      <c r="A128" s="128" t="s">
        <v>148</v>
      </c>
      <c r="B128" s="129"/>
      <c r="C128" s="130"/>
      <c r="D128" s="131"/>
      <c r="E128" s="132"/>
      <c r="F128" s="132"/>
      <c r="G128" s="133">
        <f t="shared" si="18"/>
        <v>0</v>
      </c>
      <c r="H128" s="130"/>
      <c r="I128" s="130"/>
      <c r="J128" s="134">
        <f t="shared" si="19"/>
        <v>0</v>
      </c>
      <c r="K128" s="135">
        <f t="shared" si="20"/>
        <v>0</v>
      </c>
    </row>
    <row r="129" spans="1:11">
      <c r="A129" s="128" t="s">
        <v>149</v>
      </c>
      <c r="B129" s="129"/>
      <c r="C129" s="130"/>
      <c r="D129" s="131"/>
      <c r="E129" s="132"/>
      <c r="F129" s="132"/>
      <c r="G129" s="133">
        <f t="shared" si="18"/>
        <v>0</v>
      </c>
      <c r="H129" s="130"/>
      <c r="I129" s="130"/>
      <c r="J129" s="134">
        <f t="shared" si="19"/>
        <v>0</v>
      </c>
      <c r="K129" s="135">
        <f t="shared" si="20"/>
        <v>0</v>
      </c>
    </row>
    <row r="130" spans="1:11">
      <c r="A130" s="128" t="s">
        <v>150</v>
      </c>
      <c r="B130" s="129"/>
      <c r="C130" s="130"/>
      <c r="D130" s="131"/>
      <c r="E130" s="132"/>
      <c r="F130" s="132"/>
      <c r="G130" s="133">
        <f t="shared" si="18"/>
        <v>0</v>
      </c>
      <c r="H130" s="130"/>
      <c r="I130" s="130"/>
      <c r="J130" s="134">
        <f t="shared" si="19"/>
        <v>0</v>
      </c>
      <c r="K130" s="135">
        <f t="shared" si="20"/>
        <v>0</v>
      </c>
    </row>
    <row r="131" spans="1:11">
      <c r="A131" s="128" t="s">
        <v>151</v>
      </c>
      <c r="B131" s="129"/>
      <c r="C131" s="130"/>
      <c r="D131" s="131"/>
      <c r="E131" s="132"/>
      <c r="F131" s="132"/>
      <c r="G131" s="133">
        <f t="shared" si="18"/>
        <v>0</v>
      </c>
      <c r="H131" s="130"/>
      <c r="I131" s="130"/>
      <c r="J131" s="134">
        <f t="shared" si="19"/>
        <v>0</v>
      </c>
      <c r="K131" s="135">
        <f t="shared" si="20"/>
        <v>0</v>
      </c>
    </row>
    <row r="132" spans="1:11">
      <c r="A132" s="128" t="s">
        <v>152</v>
      </c>
      <c r="B132" s="129"/>
      <c r="C132" s="130"/>
      <c r="D132" s="131"/>
      <c r="E132" s="132"/>
      <c r="F132" s="132"/>
      <c r="G132" s="133">
        <f t="shared" si="18"/>
        <v>0</v>
      </c>
      <c r="H132" s="130"/>
      <c r="I132" s="130"/>
      <c r="J132" s="134">
        <f t="shared" si="19"/>
        <v>0</v>
      </c>
      <c r="K132" s="135">
        <f t="shared" si="20"/>
        <v>0</v>
      </c>
    </row>
    <row r="133" spans="1:11" ht="14.25" thickBot="1">
      <c r="A133" s="136" t="s">
        <v>153</v>
      </c>
      <c r="B133" s="129"/>
      <c r="C133" s="137"/>
      <c r="D133" s="131"/>
      <c r="E133" s="138"/>
      <c r="F133" s="138"/>
      <c r="G133" s="139">
        <f t="shared" si="18"/>
        <v>0</v>
      </c>
      <c r="H133" s="137"/>
      <c r="I133" s="137"/>
      <c r="J133" s="140">
        <f t="shared" si="19"/>
        <v>0</v>
      </c>
      <c r="K133" s="135">
        <f>IF(B133="有",IF(AND(D133="無",J133&gt;=120,OR(C133&gt;=6,G133&gt;=20)),36000,IF(AND(D133="無",OR(AND(C133&lt;6,G133&lt;20),J133&lt;120)),0,IF(D133="",0,IF(36000*(E133+F133)/20&gt;36000,36000,36000*(E133+F133)/20)))),0)</f>
        <v>0</v>
      </c>
    </row>
    <row r="134" spans="1:11">
      <c r="A134" s="141" t="s">
        <v>154</v>
      </c>
      <c r="B134" s="141"/>
      <c r="C134" s="141"/>
      <c r="D134" s="141"/>
      <c r="E134" s="141"/>
      <c r="F134" s="141"/>
      <c r="G134" s="141"/>
      <c r="H134" s="141"/>
      <c r="I134" s="141"/>
      <c r="J134" s="141"/>
      <c r="K134" s="143"/>
    </row>
    <row r="135" spans="1:11" ht="14.25" thickBot="1">
      <c r="A135" s="149"/>
      <c r="B135" s="149"/>
      <c r="C135" s="149"/>
      <c r="D135" s="156"/>
      <c r="E135" s="156"/>
      <c r="F135" s="156"/>
      <c r="G135" s="147"/>
      <c r="H135" s="147"/>
      <c r="I135" s="147"/>
      <c r="J135" s="147"/>
      <c r="K135" s="148"/>
    </row>
    <row r="136" spans="1:11" ht="14.25" thickBot="1">
      <c r="A136" s="157">
        <v>7</v>
      </c>
      <c r="B136" s="311" t="s">
        <v>168</v>
      </c>
      <c r="C136" s="312"/>
      <c r="D136" s="313" t="str">
        <f>IF('第２号様式（申請・報告兼用）'!A36="","",'第２号様式（申請・報告兼用）'!A36)</f>
        <v/>
      </c>
      <c r="E136" s="313" t="str">
        <f>IF('第２号様式（申請・報告兼用）'!E141="","",'第２号様式（申請・報告兼用）'!E141)</f>
        <v/>
      </c>
      <c r="F136" s="314" t="str">
        <f>IF('第２号様式（申請・報告兼用）'!F141="","",'第２号様式（申請・報告兼用）'!F141)</f>
        <v/>
      </c>
      <c r="G136" s="114"/>
      <c r="H136" s="112"/>
      <c r="I136" s="112"/>
      <c r="J136" s="112"/>
      <c r="K136" s="115"/>
    </row>
    <row r="137" spans="1:11" ht="24">
      <c r="A137" s="315" t="s">
        <v>121</v>
      </c>
      <c r="B137" s="116" t="s">
        <v>122</v>
      </c>
      <c r="C137" s="117" t="s">
        <v>123</v>
      </c>
      <c r="D137" s="117" t="s">
        <v>124</v>
      </c>
      <c r="E137" s="118" t="s">
        <v>125</v>
      </c>
      <c r="F137" s="118" t="s">
        <v>126</v>
      </c>
      <c r="G137" s="119" t="s">
        <v>127</v>
      </c>
      <c r="H137" s="120" t="s">
        <v>128</v>
      </c>
      <c r="I137" s="121" t="s">
        <v>129</v>
      </c>
      <c r="J137" s="122" t="s">
        <v>130</v>
      </c>
      <c r="K137" s="123" t="s">
        <v>131</v>
      </c>
    </row>
    <row r="138" spans="1:11">
      <c r="A138" s="316"/>
      <c r="B138" s="124" t="s">
        <v>132</v>
      </c>
      <c r="C138" s="125" t="s">
        <v>133</v>
      </c>
      <c r="D138" s="125" t="s">
        <v>134</v>
      </c>
      <c r="E138" s="125" t="s">
        <v>135</v>
      </c>
      <c r="F138" s="125" t="s">
        <v>136</v>
      </c>
      <c r="G138" s="125" t="s">
        <v>137</v>
      </c>
      <c r="H138" s="126" t="s">
        <v>138</v>
      </c>
      <c r="I138" s="125" t="s">
        <v>139</v>
      </c>
      <c r="J138" s="125" t="s">
        <v>140</v>
      </c>
      <c r="K138" s="127" t="s">
        <v>141</v>
      </c>
    </row>
    <row r="139" spans="1:11">
      <c r="A139" s="128" t="s">
        <v>142</v>
      </c>
      <c r="B139" s="129"/>
      <c r="C139" s="130"/>
      <c r="D139" s="131"/>
      <c r="E139" s="132"/>
      <c r="F139" s="132"/>
      <c r="G139" s="133">
        <f>E139+F139</f>
        <v>0</v>
      </c>
      <c r="H139" s="130"/>
      <c r="I139" s="130"/>
      <c r="J139" s="134">
        <f>H139+I139</f>
        <v>0</v>
      </c>
      <c r="K139" s="135">
        <f>IF(B139="有",IF(AND(D139="無",J139&gt;=120,OR(C139&gt;=6,G139&gt;=20)),36000,IF(AND(D139="無",OR(AND(C139&lt;6,G139&lt;20),J139&lt;120)),0,IF(D139="",0,IF(36000*(E139+F139)/20&gt;36000,36000,36000*(E139+F139)/20)))),0)</f>
        <v>0</v>
      </c>
    </row>
    <row r="140" spans="1:11">
      <c r="A140" s="128" t="s">
        <v>143</v>
      </c>
      <c r="B140" s="129"/>
      <c r="C140" s="130"/>
      <c r="D140" s="131"/>
      <c r="E140" s="132"/>
      <c r="F140" s="132"/>
      <c r="G140" s="133">
        <f t="shared" ref="G140:G150" si="21">E140+F140</f>
        <v>0</v>
      </c>
      <c r="H140" s="130"/>
      <c r="I140" s="130"/>
      <c r="J140" s="134">
        <f t="shared" ref="J140:J150" si="22">H140+I140</f>
        <v>0</v>
      </c>
      <c r="K140" s="135">
        <f t="shared" ref="K140:K149" si="23">IF(B140="有",IF(AND(D140="無",J140&gt;=120,OR(C140&gt;=6,G140&gt;=20)),36000,IF(AND(D140="無",OR(AND(C140&lt;6,G140&lt;20),J140&lt;120)),0,IF(D140="",0,IF(36000*(E140+F140)/20&gt;36000,36000,36000*(E140+F140)/20)))),0)</f>
        <v>0</v>
      </c>
    </row>
    <row r="141" spans="1:11">
      <c r="A141" s="128" t="s">
        <v>144</v>
      </c>
      <c r="B141" s="129"/>
      <c r="C141" s="130"/>
      <c r="D141" s="131"/>
      <c r="E141" s="132"/>
      <c r="F141" s="132"/>
      <c r="G141" s="133">
        <f t="shared" si="21"/>
        <v>0</v>
      </c>
      <c r="H141" s="130"/>
      <c r="I141" s="130"/>
      <c r="J141" s="134">
        <f t="shared" si="22"/>
        <v>0</v>
      </c>
      <c r="K141" s="135">
        <f t="shared" si="23"/>
        <v>0</v>
      </c>
    </row>
    <row r="142" spans="1:11">
      <c r="A142" s="128" t="s">
        <v>145</v>
      </c>
      <c r="B142" s="129"/>
      <c r="C142" s="130"/>
      <c r="D142" s="131"/>
      <c r="E142" s="132"/>
      <c r="F142" s="132"/>
      <c r="G142" s="133">
        <f t="shared" si="21"/>
        <v>0</v>
      </c>
      <c r="H142" s="130"/>
      <c r="I142" s="130"/>
      <c r="J142" s="134">
        <f t="shared" si="22"/>
        <v>0</v>
      </c>
      <c r="K142" s="135">
        <f t="shared" si="23"/>
        <v>0</v>
      </c>
    </row>
    <row r="143" spans="1:11">
      <c r="A143" s="128" t="s">
        <v>146</v>
      </c>
      <c r="B143" s="129"/>
      <c r="C143" s="130"/>
      <c r="D143" s="131"/>
      <c r="E143" s="132"/>
      <c r="F143" s="132"/>
      <c r="G143" s="133">
        <f t="shared" si="21"/>
        <v>0</v>
      </c>
      <c r="H143" s="130"/>
      <c r="I143" s="130"/>
      <c r="J143" s="134">
        <f t="shared" si="22"/>
        <v>0</v>
      </c>
      <c r="K143" s="135">
        <f t="shared" si="23"/>
        <v>0</v>
      </c>
    </row>
    <row r="144" spans="1:11">
      <c r="A144" s="128" t="s">
        <v>147</v>
      </c>
      <c r="B144" s="129"/>
      <c r="C144" s="130"/>
      <c r="D144" s="131"/>
      <c r="E144" s="132"/>
      <c r="F144" s="132"/>
      <c r="G144" s="133">
        <f t="shared" si="21"/>
        <v>0</v>
      </c>
      <c r="H144" s="130"/>
      <c r="I144" s="130"/>
      <c r="J144" s="134">
        <f t="shared" si="22"/>
        <v>0</v>
      </c>
      <c r="K144" s="135">
        <f t="shared" si="23"/>
        <v>0</v>
      </c>
    </row>
    <row r="145" spans="1:11">
      <c r="A145" s="128" t="s">
        <v>148</v>
      </c>
      <c r="B145" s="129"/>
      <c r="C145" s="130"/>
      <c r="D145" s="131"/>
      <c r="E145" s="132"/>
      <c r="F145" s="132"/>
      <c r="G145" s="133">
        <f t="shared" si="21"/>
        <v>0</v>
      </c>
      <c r="H145" s="130"/>
      <c r="I145" s="130"/>
      <c r="J145" s="134">
        <f t="shared" si="22"/>
        <v>0</v>
      </c>
      <c r="K145" s="135">
        <f t="shared" si="23"/>
        <v>0</v>
      </c>
    </row>
    <row r="146" spans="1:11">
      <c r="A146" s="128" t="s">
        <v>149</v>
      </c>
      <c r="B146" s="129"/>
      <c r="C146" s="130"/>
      <c r="D146" s="131"/>
      <c r="E146" s="132"/>
      <c r="F146" s="132"/>
      <c r="G146" s="133">
        <f t="shared" si="21"/>
        <v>0</v>
      </c>
      <c r="H146" s="130"/>
      <c r="I146" s="130"/>
      <c r="J146" s="134">
        <f t="shared" si="22"/>
        <v>0</v>
      </c>
      <c r="K146" s="135">
        <f t="shared" si="23"/>
        <v>0</v>
      </c>
    </row>
    <row r="147" spans="1:11">
      <c r="A147" s="128" t="s">
        <v>150</v>
      </c>
      <c r="B147" s="129"/>
      <c r="C147" s="130"/>
      <c r="D147" s="131"/>
      <c r="E147" s="132"/>
      <c r="F147" s="132"/>
      <c r="G147" s="133">
        <f t="shared" si="21"/>
        <v>0</v>
      </c>
      <c r="H147" s="130"/>
      <c r="I147" s="130"/>
      <c r="J147" s="134">
        <f t="shared" si="22"/>
        <v>0</v>
      </c>
      <c r="K147" s="135">
        <f t="shared" si="23"/>
        <v>0</v>
      </c>
    </row>
    <row r="148" spans="1:11">
      <c r="A148" s="128" t="s">
        <v>151</v>
      </c>
      <c r="B148" s="129"/>
      <c r="C148" s="130"/>
      <c r="D148" s="131"/>
      <c r="E148" s="132"/>
      <c r="F148" s="132"/>
      <c r="G148" s="133">
        <f t="shared" si="21"/>
        <v>0</v>
      </c>
      <c r="H148" s="130"/>
      <c r="I148" s="130"/>
      <c r="J148" s="134">
        <f t="shared" si="22"/>
        <v>0</v>
      </c>
      <c r="K148" s="135">
        <f t="shared" si="23"/>
        <v>0</v>
      </c>
    </row>
    <row r="149" spans="1:11">
      <c r="A149" s="128" t="s">
        <v>152</v>
      </c>
      <c r="B149" s="129"/>
      <c r="C149" s="130"/>
      <c r="D149" s="131"/>
      <c r="E149" s="132"/>
      <c r="F149" s="132"/>
      <c r="G149" s="133">
        <f t="shared" si="21"/>
        <v>0</v>
      </c>
      <c r="H149" s="130"/>
      <c r="I149" s="130"/>
      <c r="J149" s="134">
        <f t="shared" si="22"/>
        <v>0</v>
      </c>
      <c r="K149" s="135">
        <f t="shared" si="23"/>
        <v>0</v>
      </c>
    </row>
    <row r="150" spans="1:11" ht="14.25" thickBot="1">
      <c r="A150" s="136" t="s">
        <v>153</v>
      </c>
      <c r="B150" s="129"/>
      <c r="C150" s="137"/>
      <c r="D150" s="131"/>
      <c r="E150" s="138"/>
      <c r="F150" s="138"/>
      <c r="G150" s="139">
        <f t="shared" si="21"/>
        <v>0</v>
      </c>
      <c r="H150" s="137"/>
      <c r="I150" s="137"/>
      <c r="J150" s="140">
        <f t="shared" si="22"/>
        <v>0</v>
      </c>
      <c r="K150" s="135">
        <f>IF(B150="有",IF(AND(D150="無",J150&gt;=120,OR(C150&gt;=6,G150&gt;=20)),36000,IF(AND(D150="無",OR(AND(C150&lt;6,G150&lt;20),J150&lt;120)),0,IF(D150="",0,IF(36000*(E150+F150)/20&gt;36000,36000,36000*(E150+F150)/20)))),0)</f>
        <v>0</v>
      </c>
    </row>
    <row r="151" spans="1:11">
      <c r="A151" s="141" t="s">
        <v>154</v>
      </c>
      <c r="B151" s="141"/>
      <c r="C151" s="141"/>
      <c r="D151" s="141"/>
      <c r="E151" s="141"/>
      <c r="F151" s="141"/>
      <c r="G151" s="141"/>
      <c r="H151" s="141"/>
      <c r="I151" s="141"/>
      <c r="J151" s="141"/>
      <c r="K151" s="143"/>
    </row>
    <row r="152" spans="1:11" ht="14.25" thickBot="1">
      <c r="A152" s="149"/>
      <c r="B152" s="149"/>
      <c r="C152" s="149"/>
      <c r="D152" s="149"/>
      <c r="E152" s="149"/>
      <c r="F152" s="149"/>
      <c r="G152" s="147"/>
      <c r="H152" s="147"/>
      <c r="I152" s="147"/>
      <c r="J152" s="147"/>
      <c r="K152" s="148"/>
    </row>
    <row r="153" spans="1:11" ht="14.25" thickBot="1">
      <c r="A153" s="157">
        <v>8</v>
      </c>
      <c r="B153" s="311" t="s">
        <v>168</v>
      </c>
      <c r="C153" s="312"/>
      <c r="D153" s="313" t="str">
        <f>IF('第２号様式（申請・報告兼用）'!A37="","",'第２号様式（申請・報告兼用）'!A37)</f>
        <v/>
      </c>
      <c r="E153" s="313" t="str">
        <f>IF('第２号様式（申請・報告兼用）'!E158="","",'第２号様式（申請・報告兼用）'!E158)</f>
        <v/>
      </c>
      <c r="F153" s="314" t="str">
        <f>IF('第２号様式（申請・報告兼用）'!F158="","",'第２号様式（申請・報告兼用）'!F158)</f>
        <v/>
      </c>
      <c r="G153" s="114"/>
      <c r="H153" s="112"/>
      <c r="I153" s="112"/>
      <c r="J153" s="112"/>
      <c r="K153" s="115"/>
    </row>
    <row r="154" spans="1:11" ht="24">
      <c r="A154" s="315" t="s">
        <v>121</v>
      </c>
      <c r="B154" s="116" t="s">
        <v>122</v>
      </c>
      <c r="C154" s="117" t="s">
        <v>123</v>
      </c>
      <c r="D154" s="117" t="s">
        <v>124</v>
      </c>
      <c r="E154" s="118" t="s">
        <v>125</v>
      </c>
      <c r="F154" s="118" t="s">
        <v>126</v>
      </c>
      <c r="G154" s="119" t="s">
        <v>127</v>
      </c>
      <c r="H154" s="120" t="s">
        <v>128</v>
      </c>
      <c r="I154" s="121" t="s">
        <v>129</v>
      </c>
      <c r="J154" s="122" t="s">
        <v>130</v>
      </c>
      <c r="K154" s="123" t="s">
        <v>131</v>
      </c>
    </row>
    <row r="155" spans="1:11">
      <c r="A155" s="316"/>
      <c r="B155" s="124" t="s">
        <v>132</v>
      </c>
      <c r="C155" s="125" t="s">
        <v>133</v>
      </c>
      <c r="D155" s="125" t="s">
        <v>134</v>
      </c>
      <c r="E155" s="125" t="s">
        <v>135</v>
      </c>
      <c r="F155" s="125" t="s">
        <v>136</v>
      </c>
      <c r="G155" s="125" t="s">
        <v>137</v>
      </c>
      <c r="H155" s="126" t="s">
        <v>138</v>
      </c>
      <c r="I155" s="125" t="s">
        <v>139</v>
      </c>
      <c r="J155" s="125" t="s">
        <v>140</v>
      </c>
      <c r="K155" s="127" t="s">
        <v>141</v>
      </c>
    </row>
    <row r="156" spans="1:11">
      <c r="A156" s="128" t="s">
        <v>142</v>
      </c>
      <c r="B156" s="129"/>
      <c r="C156" s="130"/>
      <c r="D156" s="131"/>
      <c r="E156" s="132"/>
      <c r="F156" s="132"/>
      <c r="G156" s="133">
        <f>E156+F156</f>
        <v>0</v>
      </c>
      <c r="H156" s="130"/>
      <c r="I156" s="130"/>
      <c r="J156" s="134">
        <f>H156+I156</f>
        <v>0</v>
      </c>
      <c r="K156" s="135">
        <f>IF(B156="有",IF(AND(D156="無",J156&gt;=120,OR(C156&gt;=6,G156&gt;=20)),36000,IF(AND(D156="無",OR(AND(C156&lt;6,G156&lt;20),J156&lt;120)),0,IF(D156="",0,IF(36000*(E156+F156)/20&gt;36000,36000,36000*(E156+F156)/20)))),0)</f>
        <v>0</v>
      </c>
    </row>
    <row r="157" spans="1:11">
      <c r="A157" s="128" t="s">
        <v>143</v>
      </c>
      <c r="B157" s="129"/>
      <c r="C157" s="130"/>
      <c r="D157" s="131"/>
      <c r="E157" s="132"/>
      <c r="F157" s="132"/>
      <c r="G157" s="133">
        <f t="shared" ref="G157:G167" si="24">E157+F157</f>
        <v>0</v>
      </c>
      <c r="H157" s="130"/>
      <c r="I157" s="130"/>
      <c r="J157" s="134">
        <f t="shared" ref="J157:J167" si="25">H157+I157</f>
        <v>0</v>
      </c>
      <c r="K157" s="135">
        <f t="shared" ref="K157:K166" si="26">IF(B157="有",IF(AND(D157="無",J157&gt;=120,OR(C157&gt;=6,G157&gt;=20)),36000,IF(AND(D157="無",OR(AND(C157&lt;6,G157&lt;20),J157&lt;120)),0,IF(D157="",0,IF(36000*(E157+F157)/20&gt;36000,36000,36000*(E157+F157)/20)))),0)</f>
        <v>0</v>
      </c>
    </row>
    <row r="158" spans="1:11">
      <c r="A158" s="128" t="s">
        <v>144</v>
      </c>
      <c r="B158" s="129"/>
      <c r="C158" s="130"/>
      <c r="D158" s="131"/>
      <c r="E158" s="132"/>
      <c r="F158" s="132"/>
      <c r="G158" s="133">
        <f t="shared" si="24"/>
        <v>0</v>
      </c>
      <c r="H158" s="130"/>
      <c r="I158" s="130"/>
      <c r="J158" s="134">
        <f t="shared" si="25"/>
        <v>0</v>
      </c>
      <c r="K158" s="135">
        <f t="shared" si="26"/>
        <v>0</v>
      </c>
    </row>
    <row r="159" spans="1:11">
      <c r="A159" s="128" t="s">
        <v>145</v>
      </c>
      <c r="B159" s="129"/>
      <c r="C159" s="130"/>
      <c r="D159" s="131"/>
      <c r="E159" s="132"/>
      <c r="F159" s="132"/>
      <c r="G159" s="133">
        <f t="shared" si="24"/>
        <v>0</v>
      </c>
      <c r="H159" s="130"/>
      <c r="I159" s="130"/>
      <c r="J159" s="134">
        <f t="shared" si="25"/>
        <v>0</v>
      </c>
      <c r="K159" s="135">
        <f t="shared" si="26"/>
        <v>0</v>
      </c>
    </row>
    <row r="160" spans="1:11">
      <c r="A160" s="128" t="s">
        <v>146</v>
      </c>
      <c r="B160" s="129"/>
      <c r="C160" s="130"/>
      <c r="D160" s="131"/>
      <c r="E160" s="132"/>
      <c r="F160" s="132"/>
      <c r="G160" s="133">
        <f t="shared" si="24"/>
        <v>0</v>
      </c>
      <c r="H160" s="130"/>
      <c r="I160" s="130"/>
      <c r="J160" s="134">
        <f t="shared" si="25"/>
        <v>0</v>
      </c>
      <c r="K160" s="135">
        <f t="shared" si="26"/>
        <v>0</v>
      </c>
    </row>
    <row r="161" spans="1:11">
      <c r="A161" s="128" t="s">
        <v>147</v>
      </c>
      <c r="B161" s="129"/>
      <c r="C161" s="130"/>
      <c r="D161" s="131"/>
      <c r="E161" s="132"/>
      <c r="F161" s="132"/>
      <c r="G161" s="133">
        <f t="shared" si="24"/>
        <v>0</v>
      </c>
      <c r="H161" s="130"/>
      <c r="I161" s="130"/>
      <c r="J161" s="134">
        <f t="shared" si="25"/>
        <v>0</v>
      </c>
      <c r="K161" s="135">
        <f t="shared" si="26"/>
        <v>0</v>
      </c>
    </row>
    <row r="162" spans="1:11">
      <c r="A162" s="128" t="s">
        <v>148</v>
      </c>
      <c r="B162" s="129"/>
      <c r="C162" s="130"/>
      <c r="D162" s="131"/>
      <c r="E162" s="132"/>
      <c r="F162" s="132"/>
      <c r="G162" s="133">
        <f t="shared" si="24"/>
        <v>0</v>
      </c>
      <c r="H162" s="130"/>
      <c r="I162" s="130"/>
      <c r="J162" s="134">
        <f t="shared" si="25"/>
        <v>0</v>
      </c>
      <c r="K162" s="135">
        <f t="shared" si="26"/>
        <v>0</v>
      </c>
    </row>
    <row r="163" spans="1:11">
      <c r="A163" s="128" t="s">
        <v>149</v>
      </c>
      <c r="B163" s="129"/>
      <c r="C163" s="130"/>
      <c r="D163" s="131"/>
      <c r="E163" s="132"/>
      <c r="F163" s="132"/>
      <c r="G163" s="133">
        <f t="shared" si="24"/>
        <v>0</v>
      </c>
      <c r="H163" s="130"/>
      <c r="I163" s="130"/>
      <c r="J163" s="134">
        <f t="shared" si="25"/>
        <v>0</v>
      </c>
      <c r="K163" s="135">
        <f t="shared" si="26"/>
        <v>0</v>
      </c>
    </row>
    <row r="164" spans="1:11">
      <c r="A164" s="128" t="s">
        <v>150</v>
      </c>
      <c r="B164" s="129"/>
      <c r="C164" s="130"/>
      <c r="D164" s="131"/>
      <c r="E164" s="132"/>
      <c r="F164" s="132"/>
      <c r="G164" s="133">
        <f t="shared" si="24"/>
        <v>0</v>
      </c>
      <c r="H164" s="130"/>
      <c r="I164" s="130"/>
      <c r="J164" s="134">
        <f t="shared" si="25"/>
        <v>0</v>
      </c>
      <c r="K164" s="135">
        <f t="shared" si="26"/>
        <v>0</v>
      </c>
    </row>
    <row r="165" spans="1:11">
      <c r="A165" s="128" t="s">
        <v>151</v>
      </c>
      <c r="B165" s="129"/>
      <c r="C165" s="130"/>
      <c r="D165" s="131"/>
      <c r="E165" s="132"/>
      <c r="F165" s="132"/>
      <c r="G165" s="133">
        <f t="shared" si="24"/>
        <v>0</v>
      </c>
      <c r="H165" s="130"/>
      <c r="I165" s="130"/>
      <c r="J165" s="134">
        <f t="shared" si="25"/>
        <v>0</v>
      </c>
      <c r="K165" s="135">
        <f t="shared" si="26"/>
        <v>0</v>
      </c>
    </row>
    <row r="166" spans="1:11">
      <c r="A166" s="128" t="s">
        <v>152</v>
      </c>
      <c r="B166" s="129"/>
      <c r="C166" s="130"/>
      <c r="D166" s="131"/>
      <c r="E166" s="132"/>
      <c r="F166" s="132"/>
      <c r="G166" s="133">
        <f t="shared" si="24"/>
        <v>0</v>
      </c>
      <c r="H166" s="130"/>
      <c r="I166" s="130"/>
      <c r="J166" s="134">
        <f t="shared" si="25"/>
        <v>0</v>
      </c>
      <c r="K166" s="135">
        <f t="shared" si="26"/>
        <v>0</v>
      </c>
    </row>
    <row r="167" spans="1:11" ht="14.25" thickBot="1">
      <c r="A167" s="136" t="s">
        <v>153</v>
      </c>
      <c r="B167" s="129"/>
      <c r="C167" s="137"/>
      <c r="D167" s="131"/>
      <c r="E167" s="138"/>
      <c r="F167" s="138"/>
      <c r="G167" s="139">
        <f t="shared" si="24"/>
        <v>0</v>
      </c>
      <c r="H167" s="137"/>
      <c r="I167" s="137"/>
      <c r="J167" s="140">
        <f t="shared" si="25"/>
        <v>0</v>
      </c>
      <c r="K167" s="135">
        <f>IF(B167="有",IF(AND(D167="無",J167&gt;=120,OR(C167&gt;=6,G167&gt;=20)),36000,IF(AND(D167="無",OR(AND(C167&lt;6,G167&lt;20),J167&lt;120)),0,IF(D167="",0,IF(36000*(E167+F167)/20&gt;36000,36000,36000*(E167+F167)/20)))),0)</f>
        <v>0</v>
      </c>
    </row>
    <row r="168" spans="1:11">
      <c r="A168" s="141" t="s">
        <v>154</v>
      </c>
      <c r="B168" s="141"/>
      <c r="C168" s="141"/>
      <c r="D168" s="141"/>
      <c r="E168" s="141"/>
      <c r="F168" s="141"/>
      <c r="G168" s="141"/>
      <c r="H168" s="141"/>
      <c r="I168" s="141"/>
      <c r="J168" s="141"/>
      <c r="K168" s="143"/>
    </row>
    <row r="169" spans="1:11" ht="14.25" thickBot="1">
      <c r="A169" s="149"/>
      <c r="B169" s="149"/>
      <c r="C169" s="149"/>
      <c r="D169" s="149"/>
      <c r="E169" s="149"/>
      <c r="F169" s="149"/>
      <c r="G169" s="147"/>
      <c r="H169" s="147"/>
      <c r="I169" s="147"/>
      <c r="J169" s="147"/>
      <c r="K169" s="148"/>
    </row>
    <row r="170" spans="1:11" ht="14.25" thickBot="1">
      <c r="A170" s="157">
        <v>9</v>
      </c>
      <c r="B170" s="311" t="s">
        <v>168</v>
      </c>
      <c r="C170" s="312"/>
      <c r="D170" s="320" t="str">
        <f>IF('第２号様式（申請・報告兼用）'!A38="","",'第２号様式（申請・報告兼用）'!A38)</f>
        <v/>
      </c>
      <c r="E170" s="320" t="str">
        <f>IF('第２号様式（申請・報告兼用）'!E175="","",'第２号様式（申請・報告兼用）'!E175)</f>
        <v/>
      </c>
      <c r="F170" s="321" t="str">
        <f>IF('第２号様式（申請・報告兼用）'!F175="","",'第２号様式（申請・報告兼用）'!F175)</f>
        <v/>
      </c>
      <c r="G170" s="114"/>
      <c r="H170" s="112"/>
      <c r="I170" s="112"/>
      <c r="J170" s="112"/>
      <c r="K170" s="115"/>
    </row>
    <row r="171" spans="1:11" ht="24">
      <c r="A171" s="315" t="s">
        <v>121</v>
      </c>
      <c r="B171" s="116" t="s">
        <v>122</v>
      </c>
      <c r="C171" s="117" t="s">
        <v>123</v>
      </c>
      <c r="D171" s="117" t="s">
        <v>124</v>
      </c>
      <c r="E171" s="118" t="s">
        <v>125</v>
      </c>
      <c r="F171" s="118" t="s">
        <v>126</v>
      </c>
      <c r="G171" s="119" t="s">
        <v>127</v>
      </c>
      <c r="H171" s="120" t="s">
        <v>128</v>
      </c>
      <c r="I171" s="121" t="s">
        <v>129</v>
      </c>
      <c r="J171" s="122" t="s">
        <v>130</v>
      </c>
      <c r="K171" s="123" t="s">
        <v>131</v>
      </c>
    </row>
    <row r="172" spans="1:11">
      <c r="A172" s="316"/>
      <c r="B172" s="124" t="s">
        <v>132</v>
      </c>
      <c r="C172" s="125" t="s">
        <v>133</v>
      </c>
      <c r="D172" s="125" t="s">
        <v>134</v>
      </c>
      <c r="E172" s="125" t="s">
        <v>135</v>
      </c>
      <c r="F172" s="125" t="s">
        <v>136</v>
      </c>
      <c r="G172" s="125" t="s">
        <v>137</v>
      </c>
      <c r="H172" s="126" t="s">
        <v>138</v>
      </c>
      <c r="I172" s="125" t="s">
        <v>139</v>
      </c>
      <c r="J172" s="125" t="s">
        <v>140</v>
      </c>
      <c r="K172" s="127" t="s">
        <v>141</v>
      </c>
    </row>
    <row r="173" spans="1:11">
      <c r="A173" s="128" t="s">
        <v>142</v>
      </c>
      <c r="B173" s="129"/>
      <c r="C173" s="130"/>
      <c r="D173" s="131"/>
      <c r="E173" s="132"/>
      <c r="F173" s="132"/>
      <c r="G173" s="133">
        <f>E173+F173</f>
        <v>0</v>
      </c>
      <c r="H173" s="130"/>
      <c r="I173" s="130"/>
      <c r="J173" s="134">
        <f>H173+I173</f>
        <v>0</v>
      </c>
      <c r="K173" s="135">
        <f>IF(B173="有",IF(AND(D173="無",J173&gt;=120,OR(C173&gt;=6,G173&gt;=20)),36000,IF(AND(D173="無",OR(AND(C173&lt;6,G173&lt;20),J173&lt;120)),0,IF(D173="",0,IF(36000*(E173+F173)/20&gt;36000,36000,36000*(E173+F173)/20)))),0)</f>
        <v>0</v>
      </c>
    </row>
    <row r="174" spans="1:11">
      <c r="A174" s="128" t="s">
        <v>143</v>
      </c>
      <c r="B174" s="129"/>
      <c r="C174" s="130"/>
      <c r="D174" s="131"/>
      <c r="E174" s="132"/>
      <c r="F174" s="132"/>
      <c r="G174" s="133">
        <f t="shared" ref="G174:G184" si="27">E174+F174</f>
        <v>0</v>
      </c>
      <c r="H174" s="130"/>
      <c r="I174" s="130"/>
      <c r="J174" s="134">
        <f t="shared" ref="J174:J184" si="28">H174+I174</f>
        <v>0</v>
      </c>
      <c r="K174" s="135">
        <f t="shared" ref="K174:K183" si="29">IF(B174="有",IF(AND(D174="無",J174&gt;=120,OR(C174&gt;=6,G174&gt;=20)),36000,IF(AND(D174="無",OR(AND(C174&lt;6,G174&lt;20),J174&lt;120)),0,IF(D174="",0,IF(36000*(E174+F174)/20&gt;36000,36000,36000*(E174+F174)/20)))),0)</f>
        <v>0</v>
      </c>
    </row>
    <row r="175" spans="1:11">
      <c r="A175" s="128" t="s">
        <v>144</v>
      </c>
      <c r="B175" s="129"/>
      <c r="C175" s="130"/>
      <c r="D175" s="131"/>
      <c r="E175" s="132"/>
      <c r="F175" s="132"/>
      <c r="G175" s="133">
        <f t="shared" si="27"/>
        <v>0</v>
      </c>
      <c r="H175" s="130"/>
      <c r="I175" s="130"/>
      <c r="J175" s="134">
        <f t="shared" si="28"/>
        <v>0</v>
      </c>
      <c r="K175" s="135">
        <f t="shared" si="29"/>
        <v>0</v>
      </c>
    </row>
    <row r="176" spans="1:11">
      <c r="A176" s="128" t="s">
        <v>145</v>
      </c>
      <c r="B176" s="129"/>
      <c r="C176" s="130"/>
      <c r="D176" s="131"/>
      <c r="E176" s="132"/>
      <c r="F176" s="132"/>
      <c r="G176" s="133">
        <f t="shared" si="27"/>
        <v>0</v>
      </c>
      <c r="H176" s="130"/>
      <c r="I176" s="130"/>
      <c r="J176" s="134">
        <f t="shared" si="28"/>
        <v>0</v>
      </c>
      <c r="K176" s="135">
        <f t="shared" si="29"/>
        <v>0</v>
      </c>
    </row>
    <row r="177" spans="1:11">
      <c r="A177" s="128" t="s">
        <v>146</v>
      </c>
      <c r="B177" s="129"/>
      <c r="C177" s="130"/>
      <c r="D177" s="131"/>
      <c r="E177" s="132"/>
      <c r="F177" s="132"/>
      <c r="G177" s="133">
        <f t="shared" si="27"/>
        <v>0</v>
      </c>
      <c r="H177" s="130"/>
      <c r="I177" s="130"/>
      <c r="J177" s="134">
        <f t="shared" si="28"/>
        <v>0</v>
      </c>
      <c r="K177" s="135">
        <f t="shared" si="29"/>
        <v>0</v>
      </c>
    </row>
    <row r="178" spans="1:11">
      <c r="A178" s="128" t="s">
        <v>147</v>
      </c>
      <c r="B178" s="129"/>
      <c r="C178" s="130"/>
      <c r="D178" s="131"/>
      <c r="E178" s="132"/>
      <c r="F178" s="132"/>
      <c r="G178" s="133">
        <f t="shared" si="27"/>
        <v>0</v>
      </c>
      <c r="H178" s="130"/>
      <c r="I178" s="130"/>
      <c r="J178" s="134">
        <f t="shared" si="28"/>
        <v>0</v>
      </c>
      <c r="K178" s="135">
        <f t="shared" si="29"/>
        <v>0</v>
      </c>
    </row>
    <row r="179" spans="1:11">
      <c r="A179" s="128" t="s">
        <v>148</v>
      </c>
      <c r="B179" s="129"/>
      <c r="C179" s="130"/>
      <c r="D179" s="131"/>
      <c r="E179" s="132"/>
      <c r="F179" s="132"/>
      <c r="G179" s="133">
        <f t="shared" si="27"/>
        <v>0</v>
      </c>
      <c r="H179" s="130"/>
      <c r="I179" s="130"/>
      <c r="J179" s="134">
        <f t="shared" si="28"/>
        <v>0</v>
      </c>
      <c r="K179" s="135">
        <f t="shared" si="29"/>
        <v>0</v>
      </c>
    </row>
    <row r="180" spans="1:11">
      <c r="A180" s="128" t="s">
        <v>149</v>
      </c>
      <c r="B180" s="129"/>
      <c r="C180" s="130"/>
      <c r="D180" s="131"/>
      <c r="E180" s="132"/>
      <c r="F180" s="132"/>
      <c r="G180" s="133">
        <f t="shared" si="27"/>
        <v>0</v>
      </c>
      <c r="H180" s="130"/>
      <c r="I180" s="130"/>
      <c r="J180" s="134">
        <f t="shared" si="28"/>
        <v>0</v>
      </c>
      <c r="K180" s="135">
        <f t="shared" si="29"/>
        <v>0</v>
      </c>
    </row>
    <row r="181" spans="1:11">
      <c r="A181" s="128" t="s">
        <v>150</v>
      </c>
      <c r="B181" s="129"/>
      <c r="C181" s="130"/>
      <c r="D181" s="131"/>
      <c r="E181" s="132"/>
      <c r="F181" s="132"/>
      <c r="G181" s="133">
        <f t="shared" si="27"/>
        <v>0</v>
      </c>
      <c r="H181" s="130"/>
      <c r="I181" s="130"/>
      <c r="J181" s="134">
        <f t="shared" si="28"/>
        <v>0</v>
      </c>
      <c r="K181" s="135">
        <f t="shared" si="29"/>
        <v>0</v>
      </c>
    </row>
    <row r="182" spans="1:11">
      <c r="A182" s="128" t="s">
        <v>151</v>
      </c>
      <c r="B182" s="129"/>
      <c r="C182" s="130"/>
      <c r="D182" s="131"/>
      <c r="E182" s="132"/>
      <c r="F182" s="132"/>
      <c r="G182" s="133">
        <f t="shared" si="27"/>
        <v>0</v>
      </c>
      <c r="H182" s="130"/>
      <c r="I182" s="130"/>
      <c r="J182" s="134">
        <f t="shared" si="28"/>
        <v>0</v>
      </c>
      <c r="K182" s="135">
        <f t="shared" si="29"/>
        <v>0</v>
      </c>
    </row>
    <row r="183" spans="1:11">
      <c r="A183" s="128" t="s">
        <v>152</v>
      </c>
      <c r="B183" s="129"/>
      <c r="C183" s="130"/>
      <c r="D183" s="131"/>
      <c r="E183" s="132"/>
      <c r="F183" s="132"/>
      <c r="G183" s="133">
        <f t="shared" si="27"/>
        <v>0</v>
      </c>
      <c r="H183" s="130"/>
      <c r="I183" s="130"/>
      <c r="J183" s="134">
        <f t="shared" si="28"/>
        <v>0</v>
      </c>
      <c r="K183" s="135">
        <f t="shared" si="29"/>
        <v>0</v>
      </c>
    </row>
    <row r="184" spans="1:11" ht="14.25" thickBot="1">
      <c r="A184" s="136" t="s">
        <v>153</v>
      </c>
      <c r="B184" s="129"/>
      <c r="C184" s="137"/>
      <c r="D184" s="131"/>
      <c r="E184" s="138"/>
      <c r="F184" s="138"/>
      <c r="G184" s="139">
        <f t="shared" si="27"/>
        <v>0</v>
      </c>
      <c r="H184" s="137"/>
      <c r="I184" s="137"/>
      <c r="J184" s="140">
        <f t="shared" si="28"/>
        <v>0</v>
      </c>
      <c r="K184" s="135">
        <f>IF(B184="有",IF(AND(D184="無",J184&gt;=120,OR(C184&gt;=6,G184&gt;=20)),36000,IF(AND(D184="無",OR(AND(C184&lt;6,G184&lt;20),J184&lt;120)),0,IF(D184="",0,IF(36000*(E184+F184)/20&gt;36000,36000,36000*(E184+F184)/20)))),0)</f>
        <v>0</v>
      </c>
    </row>
    <row r="185" spans="1:11">
      <c r="A185" s="141" t="s">
        <v>154</v>
      </c>
      <c r="B185" s="141"/>
      <c r="C185" s="141"/>
      <c r="D185" s="141"/>
      <c r="E185" s="141"/>
      <c r="F185" s="141"/>
      <c r="G185" s="141"/>
      <c r="H185" s="141"/>
      <c r="I185" s="141"/>
      <c r="J185" s="141"/>
      <c r="K185" s="143"/>
    </row>
    <row r="186" spans="1:11" ht="14.25" thickBot="1">
      <c r="A186" s="149"/>
      <c r="B186" s="149"/>
      <c r="C186" s="149"/>
      <c r="D186" s="149"/>
      <c r="E186" s="149"/>
      <c r="F186" s="149"/>
      <c r="G186" s="147"/>
      <c r="H186" s="147"/>
      <c r="I186" s="147"/>
      <c r="J186" s="147"/>
      <c r="K186" s="148"/>
    </row>
    <row r="187" spans="1:11" ht="14.25" thickBot="1">
      <c r="A187" s="157">
        <v>10</v>
      </c>
      <c r="B187" s="311" t="s">
        <v>168</v>
      </c>
      <c r="C187" s="312"/>
      <c r="D187" s="320" t="str">
        <f>IF('第２号様式（申請・報告兼用）'!A39="","",'第２号様式（申請・報告兼用）'!A39)</f>
        <v/>
      </c>
      <c r="E187" s="320" t="str">
        <f>IF('第２号様式（申請・報告兼用）'!E192="","",'第２号様式（申請・報告兼用）'!E192)</f>
        <v/>
      </c>
      <c r="F187" s="321" t="str">
        <f>IF('第２号様式（申請・報告兼用）'!F192="","",'第２号様式（申請・報告兼用）'!F192)</f>
        <v/>
      </c>
      <c r="G187" s="114"/>
      <c r="H187" s="112"/>
      <c r="I187" s="112"/>
      <c r="J187" s="112"/>
      <c r="K187" s="115"/>
    </row>
    <row r="188" spans="1:11" ht="24">
      <c r="A188" s="315" t="s">
        <v>121</v>
      </c>
      <c r="B188" s="116" t="s">
        <v>122</v>
      </c>
      <c r="C188" s="117" t="s">
        <v>123</v>
      </c>
      <c r="D188" s="117" t="s">
        <v>124</v>
      </c>
      <c r="E188" s="118" t="s">
        <v>125</v>
      </c>
      <c r="F188" s="118" t="s">
        <v>126</v>
      </c>
      <c r="G188" s="119" t="s">
        <v>127</v>
      </c>
      <c r="H188" s="120" t="s">
        <v>128</v>
      </c>
      <c r="I188" s="121" t="s">
        <v>129</v>
      </c>
      <c r="J188" s="122" t="s">
        <v>130</v>
      </c>
      <c r="K188" s="123" t="s">
        <v>131</v>
      </c>
    </row>
    <row r="189" spans="1:11">
      <c r="A189" s="316"/>
      <c r="B189" s="124" t="s">
        <v>132</v>
      </c>
      <c r="C189" s="125" t="s">
        <v>133</v>
      </c>
      <c r="D189" s="125" t="s">
        <v>134</v>
      </c>
      <c r="E189" s="125" t="s">
        <v>135</v>
      </c>
      <c r="F189" s="125" t="s">
        <v>136</v>
      </c>
      <c r="G189" s="125" t="s">
        <v>137</v>
      </c>
      <c r="H189" s="126" t="s">
        <v>138</v>
      </c>
      <c r="I189" s="125" t="s">
        <v>139</v>
      </c>
      <c r="J189" s="125" t="s">
        <v>140</v>
      </c>
      <c r="K189" s="127" t="s">
        <v>141</v>
      </c>
    </row>
    <row r="190" spans="1:11">
      <c r="A190" s="128" t="s">
        <v>142</v>
      </c>
      <c r="B190" s="129"/>
      <c r="C190" s="130"/>
      <c r="D190" s="131"/>
      <c r="E190" s="132"/>
      <c r="F190" s="132"/>
      <c r="G190" s="133">
        <f>E190+F190</f>
        <v>0</v>
      </c>
      <c r="H190" s="130"/>
      <c r="I190" s="130"/>
      <c r="J190" s="134">
        <f>H190+I190</f>
        <v>0</v>
      </c>
      <c r="K190" s="135">
        <f>IF(B190="有",IF(AND(D190="無",J190&gt;=120,OR(C190&gt;=6,G190&gt;=20)),36000,IF(AND(D190="無",OR(AND(C190&lt;6,G190&lt;20),J190&lt;120)),0,IF(D190="",0,IF(36000*(E190+F190)/20&gt;36000,36000,36000*(E190+F190)/20)))),0)</f>
        <v>0</v>
      </c>
    </row>
    <row r="191" spans="1:11">
      <c r="A191" s="128" t="s">
        <v>143</v>
      </c>
      <c r="B191" s="129"/>
      <c r="C191" s="130"/>
      <c r="D191" s="131"/>
      <c r="E191" s="132"/>
      <c r="F191" s="132"/>
      <c r="G191" s="133">
        <f t="shared" ref="G191:G201" si="30">E191+F191</f>
        <v>0</v>
      </c>
      <c r="H191" s="130"/>
      <c r="I191" s="130"/>
      <c r="J191" s="134">
        <f t="shared" ref="J191:J201" si="31">H191+I191</f>
        <v>0</v>
      </c>
      <c r="K191" s="135">
        <f t="shared" ref="K191:K200" si="32">IF(B191="有",IF(AND(D191="無",J191&gt;=120,OR(C191&gt;=6,G191&gt;=20)),36000,IF(AND(D191="無",OR(AND(C191&lt;6,G191&lt;20),J191&lt;120)),0,IF(D191="",0,IF(36000*(E191+F191)/20&gt;36000,36000,36000*(E191+F191)/20)))),0)</f>
        <v>0</v>
      </c>
    </row>
    <row r="192" spans="1:11">
      <c r="A192" s="128" t="s">
        <v>144</v>
      </c>
      <c r="B192" s="129"/>
      <c r="C192" s="130"/>
      <c r="D192" s="131"/>
      <c r="E192" s="132"/>
      <c r="F192" s="132"/>
      <c r="G192" s="133">
        <f t="shared" si="30"/>
        <v>0</v>
      </c>
      <c r="H192" s="130"/>
      <c r="I192" s="130"/>
      <c r="J192" s="134">
        <f t="shared" si="31"/>
        <v>0</v>
      </c>
      <c r="K192" s="135">
        <f t="shared" si="32"/>
        <v>0</v>
      </c>
    </row>
    <row r="193" spans="1:11">
      <c r="A193" s="128" t="s">
        <v>145</v>
      </c>
      <c r="B193" s="129"/>
      <c r="C193" s="130"/>
      <c r="D193" s="131"/>
      <c r="E193" s="132"/>
      <c r="F193" s="132"/>
      <c r="G193" s="133">
        <f t="shared" si="30"/>
        <v>0</v>
      </c>
      <c r="H193" s="130"/>
      <c r="I193" s="130"/>
      <c r="J193" s="134">
        <f t="shared" si="31"/>
        <v>0</v>
      </c>
      <c r="K193" s="135">
        <f t="shared" si="32"/>
        <v>0</v>
      </c>
    </row>
    <row r="194" spans="1:11">
      <c r="A194" s="128" t="s">
        <v>146</v>
      </c>
      <c r="B194" s="129"/>
      <c r="C194" s="130"/>
      <c r="D194" s="131"/>
      <c r="E194" s="132"/>
      <c r="F194" s="132"/>
      <c r="G194" s="133">
        <f t="shared" si="30"/>
        <v>0</v>
      </c>
      <c r="H194" s="130"/>
      <c r="I194" s="130"/>
      <c r="J194" s="134">
        <f t="shared" si="31"/>
        <v>0</v>
      </c>
      <c r="K194" s="135">
        <f t="shared" si="32"/>
        <v>0</v>
      </c>
    </row>
    <row r="195" spans="1:11">
      <c r="A195" s="128" t="s">
        <v>147</v>
      </c>
      <c r="B195" s="129"/>
      <c r="C195" s="130"/>
      <c r="D195" s="131"/>
      <c r="E195" s="132"/>
      <c r="F195" s="132"/>
      <c r="G195" s="133">
        <f t="shared" si="30"/>
        <v>0</v>
      </c>
      <c r="H195" s="130"/>
      <c r="I195" s="130"/>
      <c r="J195" s="134">
        <f t="shared" si="31"/>
        <v>0</v>
      </c>
      <c r="K195" s="135">
        <f t="shared" si="32"/>
        <v>0</v>
      </c>
    </row>
    <row r="196" spans="1:11">
      <c r="A196" s="128" t="s">
        <v>148</v>
      </c>
      <c r="B196" s="129"/>
      <c r="C196" s="130"/>
      <c r="D196" s="131"/>
      <c r="E196" s="132"/>
      <c r="F196" s="132"/>
      <c r="G196" s="133">
        <f t="shared" si="30"/>
        <v>0</v>
      </c>
      <c r="H196" s="130"/>
      <c r="I196" s="130"/>
      <c r="J196" s="134">
        <f t="shared" si="31"/>
        <v>0</v>
      </c>
      <c r="K196" s="135">
        <f t="shared" si="32"/>
        <v>0</v>
      </c>
    </row>
    <row r="197" spans="1:11">
      <c r="A197" s="128" t="s">
        <v>149</v>
      </c>
      <c r="B197" s="129"/>
      <c r="C197" s="130"/>
      <c r="D197" s="131"/>
      <c r="E197" s="132"/>
      <c r="F197" s="132"/>
      <c r="G197" s="133">
        <f t="shared" si="30"/>
        <v>0</v>
      </c>
      <c r="H197" s="130"/>
      <c r="I197" s="130"/>
      <c r="J197" s="134">
        <f t="shared" si="31"/>
        <v>0</v>
      </c>
      <c r="K197" s="135">
        <f t="shared" si="32"/>
        <v>0</v>
      </c>
    </row>
    <row r="198" spans="1:11">
      <c r="A198" s="128" t="s">
        <v>150</v>
      </c>
      <c r="B198" s="129"/>
      <c r="C198" s="130"/>
      <c r="D198" s="131"/>
      <c r="E198" s="132"/>
      <c r="F198" s="132"/>
      <c r="G198" s="133">
        <f t="shared" si="30"/>
        <v>0</v>
      </c>
      <c r="H198" s="130"/>
      <c r="I198" s="130"/>
      <c r="J198" s="134">
        <f t="shared" si="31"/>
        <v>0</v>
      </c>
      <c r="K198" s="135">
        <f t="shared" si="32"/>
        <v>0</v>
      </c>
    </row>
    <row r="199" spans="1:11">
      <c r="A199" s="128" t="s">
        <v>151</v>
      </c>
      <c r="B199" s="129"/>
      <c r="C199" s="130"/>
      <c r="D199" s="131"/>
      <c r="E199" s="132"/>
      <c r="F199" s="132"/>
      <c r="G199" s="133">
        <f t="shared" si="30"/>
        <v>0</v>
      </c>
      <c r="H199" s="130"/>
      <c r="I199" s="130"/>
      <c r="J199" s="134">
        <f t="shared" si="31"/>
        <v>0</v>
      </c>
      <c r="K199" s="135">
        <f t="shared" si="32"/>
        <v>0</v>
      </c>
    </row>
    <row r="200" spans="1:11">
      <c r="A200" s="128" t="s">
        <v>152</v>
      </c>
      <c r="B200" s="129"/>
      <c r="C200" s="130"/>
      <c r="D200" s="131"/>
      <c r="E200" s="132"/>
      <c r="F200" s="132"/>
      <c r="G200" s="133">
        <f t="shared" si="30"/>
        <v>0</v>
      </c>
      <c r="H200" s="130"/>
      <c r="I200" s="130"/>
      <c r="J200" s="134">
        <f t="shared" si="31"/>
        <v>0</v>
      </c>
      <c r="K200" s="135">
        <f t="shared" si="32"/>
        <v>0</v>
      </c>
    </row>
    <row r="201" spans="1:11" ht="14.25" thickBot="1">
      <c r="A201" s="136" t="s">
        <v>153</v>
      </c>
      <c r="B201" s="129"/>
      <c r="C201" s="137"/>
      <c r="D201" s="131"/>
      <c r="E201" s="138"/>
      <c r="F201" s="138"/>
      <c r="G201" s="139">
        <f t="shared" si="30"/>
        <v>0</v>
      </c>
      <c r="H201" s="137"/>
      <c r="I201" s="137"/>
      <c r="J201" s="140">
        <f t="shared" si="31"/>
        <v>0</v>
      </c>
      <c r="K201" s="135">
        <f>IF(B201="有",IF(AND(D201="無",J201&gt;=120,OR(C201&gt;=6,G201&gt;=20)),36000,IF(AND(D201="無",OR(AND(C201&lt;6,G201&lt;20),J201&lt;120)),0,IF(D201="",0,IF(36000*(E201+F201)/20&gt;36000,36000,36000*(E201+F201)/20)))),0)</f>
        <v>0</v>
      </c>
    </row>
    <row r="202" spans="1:11">
      <c r="A202" s="141" t="s">
        <v>154</v>
      </c>
      <c r="B202" s="141"/>
      <c r="C202" s="141"/>
      <c r="D202" s="141"/>
      <c r="E202" s="141"/>
      <c r="F202" s="141"/>
      <c r="G202" s="141"/>
      <c r="H202" s="141"/>
      <c r="I202" s="141"/>
      <c r="J202" s="141"/>
      <c r="K202" s="143"/>
    </row>
    <row r="203" spans="1:11" ht="14.25" thickBot="1">
      <c r="A203" s="149"/>
      <c r="B203" s="149"/>
      <c r="C203" s="149"/>
      <c r="D203" s="149"/>
      <c r="E203" s="149"/>
      <c r="F203" s="149"/>
      <c r="G203" s="147"/>
      <c r="H203" s="147"/>
      <c r="I203" s="147"/>
      <c r="J203" s="147"/>
      <c r="K203" s="148"/>
    </row>
    <row r="204" spans="1:11" ht="14.25" thickBot="1">
      <c r="A204" s="157">
        <v>11</v>
      </c>
      <c r="B204" s="311" t="s">
        <v>168</v>
      </c>
      <c r="C204" s="312"/>
      <c r="D204" s="320" t="str">
        <f>IF('第２号様式（申請・報告兼用）'!A40="","",'第２号様式（申請・報告兼用）'!A40)</f>
        <v/>
      </c>
      <c r="E204" s="320" t="str">
        <f>IF('第２号様式（申請・報告兼用）'!E209="","",'第２号様式（申請・報告兼用）'!E209)</f>
        <v/>
      </c>
      <c r="F204" s="321" t="str">
        <f>IF('第２号様式（申請・報告兼用）'!F209="","",'第２号様式（申請・報告兼用）'!F209)</f>
        <v/>
      </c>
      <c r="G204" s="114"/>
      <c r="H204" s="112"/>
      <c r="I204" s="112"/>
      <c r="J204" s="112"/>
      <c r="K204" s="115"/>
    </row>
    <row r="205" spans="1:11" ht="24">
      <c r="A205" s="315" t="s">
        <v>121</v>
      </c>
      <c r="B205" s="116" t="s">
        <v>122</v>
      </c>
      <c r="C205" s="117" t="s">
        <v>123</v>
      </c>
      <c r="D205" s="117" t="s">
        <v>124</v>
      </c>
      <c r="E205" s="118" t="s">
        <v>125</v>
      </c>
      <c r="F205" s="118" t="s">
        <v>126</v>
      </c>
      <c r="G205" s="119" t="s">
        <v>127</v>
      </c>
      <c r="H205" s="120" t="s">
        <v>128</v>
      </c>
      <c r="I205" s="121" t="s">
        <v>129</v>
      </c>
      <c r="J205" s="122" t="s">
        <v>130</v>
      </c>
      <c r="K205" s="123" t="s">
        <v>131</v>
      </c>
    </row>
    <row r="206" spans="1:11">
      <c r="A206" s="316"/>
      <c r="B206" s="124" t="s">
        <v>132</v>
      </c>
      <c r="C206" s="125" t="s">
        <v>133</v>
      </c>
      <c r="D206" s="125" t="s">
        <v>134</v>
      </c>
      <c r="E206" s="125" t="s">
        <v>135</v>
      </c>
      <c r="F206" s="125" t="s">
        <v>136</v>
      </c>
      <c r="G206" s="125" t="s">
        <v>137</v>
      </c>
      <c r="H206" s="126" t="s">
        <v>138</v>
      </c>
      <c r="I206" s="125" t="s">
        <v>139</v>
      </c>
      <c r="J206" s="125" t="s">
        <v>140</v>
      </c>
      <c r="K206" s="127" t="s">
        <v>141</v>
      </c>
    </row>
    <row r="207" spans="1:11">
      <c r="A207" s="128" t="s">
        <v>142</v>
      </c>
      <c r="B207" s="129"/>
      <c r="C207" s="130"/>
      <c r="D207" s="131"/>
      <c r="E207" s="132"/>
      <c r="F207" s="132"/>
      <c r="G207" s="133">
        <f>E207+F207</f>
        <v>0</v>
      </c>
      <c r="H207" s="130"/>
      <c r="I207" s="130"/>
      <c r="J207" s="134">
        <f>H207+I207</f>
        <v>0</v>
      </c>
      <c r="K207" s="135">
        <f>IF(B207="有",IF(AND(D207="無",J207&gt;=120,OR(C207&gt;=6,G207&gt;=20)),36000,IF(AND(D207="無",OR(AND(C207&lt;6,G207&lt;20),J207&lt;120)),0,IF(D207="",0,IF(36000*(E207+F207)/20&gt;36000,36000,36000*(E207+F207)/20)))),0)</f>
        <v>0</v>
      </c>
    </row>
    <row r="208" spans="1:11">
      <c r="A208" s="128" t="s">
        <v>143</v>
      </c>
      <c r="B208" s="129"/>
      <c r="C208" s="130"/>
      <c r="D208" s="131"/>
      <c r="E208" s="132"/>
      <c r="F208" s="132"/>
      <c r="G208" s="133">
        <f t="shared" ref="G208:G218" si="33">E208+F208</f>
        <v>0</v>
      </c>
      <c r="H208" s="130"/>
      <c r="I208" s="130"/>
      <c r="J208" s="134">
        <f t="shared" ref="J208:J218" si="34">H208+I208</f>
        <v>0</v>
      </c>
      <c r="K208" s="135">
        <f t="shared" ref="K208:K217" si="35">IF(B208="有",IF(AND(D208="無",J208&gt;=120,OR(C208&gt;=6,G208&gt;=20)),36000,IF(AND(D208="無",OR(AND(C208&lt;6,G208&lt;20),J208&lt;120)),0,IF(D208="",0,IF(36000*(E208+F208)/20&gt;36000,36000,36000*(E208+F208)/20)))),0)</f>
        <v>0</v>
      </c>
    </row>
    <row r="209" spans="1:11">
      <c r="A209" s="128" t="s">
        <v>144</v>
      </c>
      <c r="B209" s="129"/>
      <c r="C209" s="130"/>
      <c r="D209" s="131"/>
      <c r="E209" s="132"/>
      <c r="F209" s="132"/>
      <c r="G209" s="133">
        <f t="shared" si="33"/>
        <v>0</v>
      </c>
      <c r="H209" s="130"/>
      <c r="I209" s="130"/>
      <c r="J209" s="134">
        <f t="shared" si="34"/>
        <v>0</v>
      </c>
      <c r="K209" s="135">
        <f t="shared" si="35"/>
        <v>0</v>
      </c>
    </row>
    <row r="210" spans="1:11">
      <c r="A210" s="128" t="s">
        <v>145</v>
      </c>
      <c r="B210" s="129"/>
      <c r="C210" s="130"/>
      <c r="D210" s="131"/>
      <c r="E210" s="132"/>
      <c r="F210" s="132"/>
      <c r="G210" s="133">
        <f t="shared" si="33"/>
        <v>0</v>
      </c>
      <c r="H210" s="130"/>
      <c r="I210" s="130"/>
      <c r="J210" s="134">
        <f t="shared" si="34"/>
        <v>0</v>
      </c>
      <c r="K210" s="135">
        <f t="shared" si="35"/>
        <v>0</v>
      </c>
    </row>
    <row r="211" spans="1:11">
      <c r="A211" s="128" t="s">
        <v>146</v>
      </c>
      <c r="B211" s="129"/>
      <c r="C211" s="130"/>
      <c r="D211" s="131"/>
      <c r="E211" s="132"/>
      <c r="F211" s="132"/>
      <c r="G211" s="133">
        <f t="shared" si="33"/>
        <v>0</v>
      </c>
      <c r="H211" s="130"/>
      <c r="I211" s="130"/>
      <c r="J211" s="134">
        <f t="shared" si="34"/>
        <v>0</v>
      </c>
      <c r="K211" s="135">
        <f t="shared" si="35"/>
        <v>0</v>
      </c>
    </row>
    <row r="212" spans="1:11">
      <c r="A212" s="128" t="s">
        <v>147</v>
      </c>
      <c r="B212" s="129"/>
      <c r="C212" s="130"/>
      <c r="D212" s="131"/>
      <c r="E212" s="132"/>
      <c r="F212" s="132"/>
      <c r="G212" s="133">
        <f t="shared" si="33"/>
        <v>0</v>
      </c>
      <c r="H212" s="130"/>
      <c r="I212" s="130"/>
      <c r="J212" s="134">
        <f t="shared" si="34"/>
        <v>0</v>
      </c>
      <c r="K212" s="135">
        <f t="shared" si="35"/>
        <v>0</v>
      </c>
    </row>
    <row r="213" spans="1:11">
      <c r="A213" s="128" t="s">
        <v>148</v>
      </c>
      <c r="B213" s="129"/>
      <c r="C213" s="130"/>
      <c r="D213" s="131"/>
      <c r="E213" s="132"/>
      <c r="F213" s="132"/>
      <c r="G213" s="133">
        <f t="shared" si="33"/>
        <v>0</v>
      </c>
      <c r="H213" s="130"/>
      <c r="I213" s="130"/>
      <c r="J213" s="134">
        <f t="shared" si="34"/>
        <v>0</v>
      </c>
      <c r="K213" s="135">
        <f t="shared" si="35"/>
        <v>0</v>
      </c>
    </row>
    <row r="214" spans="1:11">
      <c r="A214" s="128" t="s">
        <v>149</v>
      </c>
      <c r="B214" s="129"/>
      <c r="C214" s="130"/>
      <c r="D214" s="131"/>
      <c r="E214" s="132"/>
      <c r="F214" s="132"/>
      <c r="G214" s="133">
        <f t="shared" si="33"/>
        <v>0</v>
      </c>
      <c r="H214" s="130"/>
      <c r="I214" s="130"/>
      <c r="J214" s="134">
        <f t="shared" si="34"/>
        <v>0</v>
      </c>
      <c r="K214" s="135">
        <f t="shared" si="35"/>
        <v>0</v>
      </c>
    </row>
    <row r="215" spans="1:11">
      <c r="A215" s="128" t="s">
        <v>150</v>
      </c>
      <c r="B215" s="129"/>
      <c r="C215" s="130"/>
      <c r="D215" s="131"/>
      <c r="E215" s="132"/>
      <c r="F215" s="132"/>
      <c r="G215" s="133">
        <f t="shared" si="33"/>
        <v>0</v>
      </c>
      <c r="H215" s="130"/>
      <c r="I215" s="130"/>
      <c r="J215" s="134">
        <f t="shared" si="34"/>
        <v>0</v>
      </c>
      <c r="K215" s="135">
        <f t="shared" si="35"/>
        <v>0</v>
      </c>
    </row>
    <row r="216" spans="1:11">
      <c r="A216" s="128" t="s">
        <v>151</v>
      </c>
      <c r="B216" s="129"/>
      <c r="C216" s="130"/>
      <c r="D216" s="131"/>
      <c r="E216" s="132"/>
      <c r="F216" s="132"/>
      <c r="G216" s="133">
        <f t="shared" si="33"/>
        <v>0</v>
      </c>
      <c r="H216" s="130"/>
      <c r="I216" s="130"/>
      <c r="J216" s="134">
        <f t="shared" si="34"/>
        <v>0</v>
      </c>
      <c r="K216" s="135">
        <f t="shared" si="35"/>
        <v>0</v>
      </c>
    </row>
    <row r="217" spans="1:11">
      <c r="A217" s="128" t="s">
        <v>152</v>
      </c>
      <c r="B217" s="129"/>
      <c r="C217" s="130"/>
      <c r="D217" s="131"/>
      <c r="E217" s="132"/>
      <c r="F217" s="132"/>
      <c r="G217" s="133">
        <f t="shared" si="33"/>
        <v>0</v>
      </c>
      <c r="H217" s="130"/>
      <c r="I217" s="130"/>
      <c r="J217" s="134">
        <f t="shared" si="34"/>
        <v>0</v>
      </c>
      <c r="K217" s="135">
        <f t="shared" si="35"/>
        <v>0</v>
      </c>
    </row>
    <row r="218" spans="1:11" ht="14.25" thickBot="1">
      <c r="A218" s="136" t="s">
        <v>153</v>
      </c>
      <c r="B218" s="129"/>
      <c r="C218" s="137"/>
      <c r="D218" s="131"/>
      <c r="E218" s="138"/>
      <c r="F218" s="138"/>
      <c r="G218" s="139">
        <f t="shared" si="33"/>
        <v>0</v>
      </c>
      <c r="H218" s="137"/>
      <c r="I218" s="137"/>
      <c r="J218" s="140">
        <f t="shared" si="34"/>
        <v>0</v>
      </c>
      <c r="K218" s="135">
        <f>IF(B218="有",IF(AND(D218="無",J218&gt;=120,OR(C218&gt;=6,G218&gt;=20)),36000,IF(AND(D218="無",OR(AND(C218&lt;6,G218&lt;20),J218&lt;120)),0,IF(D218="",0,IF(36000*(E218+F218)/20&gt;36000,36000,36000*(E218+F218)/20)))),0)</f>
        <v>0</v>
      </c>
    </row>
    <row r="219" spans="1:11">
      <c r="A219" s="141" t="s">
        <v>154</v>
      </c>
      <c r="B219" s="141"/>
      <c r="C219" s="141"/>
      <c r="D219" s="141"/>
      <c r="E219" s="141"/>
      <c r="F219" s="141"/>
      <c r="G219" s="141"/>
      <c r="H219" s="141"/>
      <c r="I219" s="141"/>
      <c r="J219" s="141"/>
      <c r="K219" s="143"/>
    </row>
    <row r="220" spans="1:11" ht="14.25" thickBot="1">
      <c r="A220" s="149"/>
      <c r="B220" s="149"/>
      <c r="C220" s="149"/>
      <c r="D220" s="149"/>
      <c r="E220" s="149"/>
      <c r="F220" s="149"/>
      <c r="G220" s="147"/>
      <c r="H220" s="147"/>
      <c r="I220" s="147"/>
      <c r="J220" s="147"/>
      <c r="K220" s="148"/>
    </row>
    <row r="221" spans="1:11" ht="14.25" thickBot="1">
      <c r="A221" s="157">
        <v>12</v>
      </c>
      <c r="B221" s="311" t="s">
        <v>168</v>
      </c>
      <c r="C221" s="312"/>
      <c r="D221" s="320" t="str">
        <f>IF('第２号様式（申請・報告兼用）'!A41="","",'第２号様式（申請・報告兼用）'!A41)</f>
        <v/>
      </c>
      <c r="E221" s="320" t="str">
        <f>IF('第２号様式（申請・報告兼用）'!E226="","",'第２号様式（申請・報告兼用）'!E226)</f>
        <v/>
      </c>
      <c r="F221" s="321" t="str">
        <f>IF('第２号様式（申請・報告兼用）'!F226="","",'第２号様式（申請・報告兼用）'!F226)</f>
        <v/>
      </c>
      <c r="G221" s="114"/>
      <c r="H221" s="112"/>
      <c r="I221" s="112"/>
      <c r="J221" s="112"/>
      <c r="K221" s="115"/>
    </row>
    <row r="222" spans="1:11" ht="24">
      <c r="A222" s="315" t="s">
        <v>121</v>
      </c>
      <c r="B222" s="116" t="s">
        <v>122</v>
      </c>
      <c r="C222" s="117" t="s">
        <v>123</v>
      </c>
      <c r="D222" s="117" t="s">
        <v>124</v>
      </c>
      <c r="E222" s="118" t="s">
        <v>125</v>
      </c>
      <c r="F222" s="118" t="s">
        <v>126</v>
      </c>
      <c r="G222" s="119" t="s">
        <v>127</v>
      </c>
      <c r="H222" s="120" t="s">
        <v>128</v>
      </c>
      <c r="I222" s="121" t="s">
        <v>129</v>
      </c>
      <c r="J222" s="122" t="s">
        <v>130</v>
      </c>
      <c r="K222" s="123" t="s">
        <v>131</v>
      </c>
    </row>
    <row r="223" spans="1:11">
      <c r="A223" s="316"/>
      <c r="B223" s="124" t="s">
        <v>132</v>
      </c>
      <c r="C223" s="125" t="s">
        <v>133</v>
      </c>
      <c r="D223" s="125" t="s">
        <v>134</v>
      </c>
      <c r="E223" s="125" t="s">
        <v>135</v>
      </c>
      <c r="F223" s="125" t="s">
        <v>136</v>
      </c>
      <c r="G223" s="125" t="s">
        <v>137</v>
      </c>
      <c r="H223" s="126" t="s">
        <v>138</v>
      </c>
      <c r="I223" s="125" t="s">
        <v>139</v>
      </c>
      <c r="J223" s="125" t="s">
        <v>140</v>
      </c>
      <c r="K223" s="127" t="s">
        <v>141</v>
      </c>
    </row>
    <row r="224" spans="1:11">
      <c r="A224" s="128" t="s">
        <v>142</v>
      </c>
      <c r="B224" s="129"/>
      <c r="C224" s="130"/>
      <c r="D224" s="131"/>
      <c r="E224" s="132"/>
      <c r="F224" s="132"/>
      <c r="G224" s="133">
        <f>E224+F224</f>
        <v>0</v>
      </c>
      <c r="H224" s="130"/>
      <c r="I224" s="130"/>
      <c r="J224" s="134">
        <f>H224+I224</f>
        <v>0</v>
      </c>
      <c r="K224" s="135">
        <f>IF(B224="有",IF(AND(D224="無",J224&gt;=120,OR(C224&gt;=6,G224&gt;=20)),36000,IF(AND(D224="無",OR(AND(C224&lt;6,G224&lt;20),J224&lt;120)),0,IF(D224="",0,IF(36000*(E224+F224)/20&gt;36000,36000,36000*(E224+F224)/20)))),0)</f>
        <v>0</v>
      </c>
    </row>
    <row r="225" spans="1:11">
      <c r="A225" s="128" t="s">
        <v>143</v>
      </c>
      <c r="B225" s="129"/>
      <c r="C225" s="130"/>
      <c r="D225" s="131"/>
      <c r="E225" s="132"/>
      <c r="F225" s="132"/>
      <c r="G225" s="133">
        <f t="shared" ref="G225:G235" si="36">E225+F225</f>
        <v>0</v>
      </c>
      <c r="H225" s="130"/>
      <c r="I225" s="130"/>
      <c r="J225" s="134">
        <f t="shared" ref="J225:J235" si="37">H225+I225</f>
        <v>0</v>
      </c>
      <c r="K225" s="135">
        <f t="shared" ref="K225:K234" si="38">IF(B225="有",IF(AND(D225="無",J225&gt;=120,OR(C225&gt;=6,G225&gt;=20)),36000,IF(AND(D225="無",OR(AND(C225&lt;6,G225&lt;20),J225&lt;120)),0,IF(D225="",0,IF(36000*(E225+F225)/20&gt;36000,36000,36000*(E225+F225)/20)))),0)</f>
        <v>0</v>
      </c>
    </row>
    <row r="226" spans="1:11">
      <c r="A226" s="128" t="s">
        <v>144</v>
      </c>
      <c r="B226" s="129"/>
      <c r="C226" s="130"/>
      <c r="D226" s="131"/>
      <c r="E226" s="132"/>
      <c r="F226" s="132"/>
      <c r="G226" s="133">
        <f t="shared" si="36"/>
        <v>0</v>
      </c>
      <c r="H226" s="130"/>
      <c r="I226" s="130"/>
      <c r="J226" s="134">
        <f t="shared" si="37"/>
        <v>0</v>
      </c>
      <c r="K226" s="135">
        <f t="shared" si="38"/>
        <v>0</v>
      </c>
    </row>
    <row r="227" spans="1:11">
      <c r="A227" s="128" t="s">
        <v>145</v>
      </c>
      <c r="B227" s="129"/>
      <c r="C227" s="130"/>
      <c r="D227" s="131"/>
      <c r="E227" s="132"/>
      <c r="F227" s="132"/>
      <c r="G227" s="133">
        <f t="shared" si="36"/>
        <v>0</v>
      </c>
      <c r="H227" s="130"/>
      <c r="I227" s="130"/>
      <c r="J227" s="134">
        <f t="shared" si="37"/>
        <v>0</v>
      </c>
      <c r="K227" s="135">
        <f t="shared" si="38"/>
        <v>0</v>
      </c>
    </row>
    <row r="228" spans="1:11">
      <c r="A228" s="128" t="s">
        <v>146</v>
      </c>
      <c r="B228" s="129"/>
      <c r="C228" s="130"/>
      <c r="D228" s="131"/>
      <c r="E228" s="132"/>
      <c r="F228" s="132"/>
      <c r="G228" s="133">
        <f t="shared" si="36"/>
        <v>0</v>
      </c>
      <c r="H228" s="130"/>
      <c r="I228" s="130"/>
      <c r="J228" s="134">
        <f t="shared" si="37"/>
        <v>0</v>
      </c>
      <c r="K228" s="135">
        <f t="shared" si="38"/>
        <v>0</v>
      </c>
    </row>
    <row r="229" spans="1:11">
      <c r="A229" s="128" t="s">
        <v>147</v>
      </c>
      <c r="B229" s="129"/>
      <c r="C229" s="130"/>
      <c r="D229" s="131"/>
      <c r="E229" s="132"/>
      <c r="F229" s="132"/>
      <c r="G229" s="133">
        <f t="shared" si="36"/>
        <v>0</v>
      </c>
      <c r="H229" s="130"/>
      <c r="I229" s="130"/>
      <c r="J229" s="134">
        <f t="shared" si="37"/>
        <v>0</v>
      </c>
      <c r="K229" s="135">
        <f t="shared" si="38"/>
        <v>0</v>
      </c>
    </row>
    <row r="230" spans="1:11">
      <c r="A230" s="128" t="s">
        <v>148</v>
      </c>
      <c r="B230" s="129"/>
      <c r="C230" s="130"/>
      <c r="D230" s="131"/>
      <c r="E230" s="132"/>
      <c r="F230" s="132"/>
      <c r="G230" s="133">
        <f t="shared" si="36"/>
        <v>0</v>
      </c>
      <c r="H230" s="130"/>
      <c r="I230" s="130"/>
      <c r="J230" s="134">
        <f t="shared" si="37"/>
        <v>0</v>
      </c>
      <c r="K230" s="135">
        <f t="shared" si="38"/>
        <v>0</v>
      </c>
    </row>
    <row r="231" spans="1:11">
      <c r="A231" s="128" t="s">
        <v>149</v>
      </c>
      <c r="B231" s="129"/>
      <c r="C231" s="130"/>
      <c r="D231" s="131"/>
      <c r="E231" s="132"/>
      <c r="F231" s="132"/>
      <c r="G231" s="133">
        <f t="shared" si="36"/>
        <v>0</v>
      </c>
      <c r="H231" s="130"/>
      <c r="I231" s="130"/>
      <c r="J231" s="134">
        <f t="shared" si="37"/>
        <v>0</v>
      </c>
      <c r="K231" s="135">
        <f t="shared" si="38"/>
        <v>0</v>
      </c>
    </row>
    <row r="232" spans="1:11">
      <c r="A232" s="128" t="s">
        <v>150</v>
      </c>
      <c r="B232" s="129"/>
      <c r="C232" s="130"/>
      <c r="D232" s="131"/>
      <c r="E232" s="132"/>
      <c r="F232" s="132"/>
      <c r="G232" s="133">
        <f t="shared" si="36"/>
        <v>0</v>
      </c>
      <c r="H232" s="130"/>
      <c r="I232" s="130"/>
      <c r="J232" s="134">
        <f t="shared" si="37"/>
        <v>0</v>
      </c>
      <c r="K232" s="135">
        <f t="shared" si="38"/>
        <v>0</v>
      </c>
    </row>
    <row r="233" spans="1:11">
      <c r="A233" s="128" t="s">
        <v>151</v>
      </c>
      <c r="B233" s="129"/>
      <c r="C233" s="130"/>
      <c r="D233" s="131"/>
      <c r="E233" s="132"/>
      <c r="F233" s="132"/>
      <c r="G233" s="133">
        <f t="shared" si="36"/>
        <v>0</v>
      </c>
      <c r="H233" s="130"/>
      <c r="I233" s="130"/>
      <c r="J233" s="134">
        <f t="shared" si="37"/>
        <v>0</v>
      </c>
      <c r="K233" s="135">
        <f t="shared" si="38"/>
        <v>0</v>
      </c>
    </row>
    <row r="234" spans="1:11">
      <c r="A234" s="128" t="s">
        <v>152</v>
      </c>
      <c r="B234" s="129"/>
      <c r="C234" s="130"/>
      <c r="D234" s="131"/>
      <c r="E234" s="132"/>
      <c r="F234" s="132"/>
      <c r="G234" s="133">
        <f t="shared" si="36"/>
        <v>0</v>
      </c>
      <c r="H234" s="130"/>
      <c r="I234" s="130"/>
      <c r="J234" s="134">
        <f t="shared" si="37"/>
        <v>0</v>
      </c>
      <c r="K234" s="135">
        <f t="shared" si="38"/>
        <v>0</v>
      </c>
    </row>
    <row r="235" spans="1:11" ht="14.25" thickBot="1">
      <c r="A235" s="136" t="s">
        <v>153</v>
      </c>
      <c r="B235" s="129"/>
      <c r="C235" s="137"/>
      <c r="D235" s="131"/>
      <c r="E235" s="138"/>
      <c r="F235" s="138"/>
      <c r="G235" s="139">
        <f t="shared" si="36"/>
        <v>0</v>
      </c>
      <c r="H235" s="137"/>
      <c r="I235" s="137"/>
      <c r="J235" s="140">
        <f t="shared" si="37"/>
        <v>0</v>
      </c>
      <c r="K235" s="135">
        <f>IF(B235="有",IF(AND(D235="無",J235&gt;=120,OR(C235&gt;=6,G235&gt;=20)),36000,IF(AND(D235="無",OR(AND(C235&lt;6,G235&lt;20),J235&lt;120)),0,IF(D235="",0,IF(36000*(E235+F235)/20&gt;36000,36000,36000*(E235+F235)/20)))),0)</f>
        <v>0</v>
      </c>
    </row>
    <row r="236" spans="1:11">
      <c r="A236" s="141" t="s">
        <v>154</v>
      </c>
      <c r="B236" s="141"/>
      <c r="C236" s="141"/>
      <c r="D236" s="141"/>
      <c r="E236" s="141"/>
      <c r="F236" s="141"/>
      <c r="G236" s="141"/>
      <c r="H236" s="141"/>
      <c r="I236" s="141"/>
      <c r="J236" s="141"/>
      <c r="K236" s="143"/>
    </row>
    <row r="237" spans="1:11" ht="14.25" thickBot="1">
      <c r="A237" s="149"/>
      <c r="B237" s="149"/>
      <c r="C237" s="149"/>
      <c r="D237" s="149"/>
      <c r="E237" s="149"/>
      <c r="F237" s="149"/>
      <c r="G237" s="147"/>
      <c r="H237" s="147"/>
      <c r="I237" s="147"/>
      <c r="J237" s="147"/>
      <c r="K237" s="148"/>
    </row>
    <row r="238" spans="1:11" ht="14.25" thickBot="1">
      <c r="A238" s="157">
        <v>13</v>
      </c>
      <c r="B238" s="311" t="s">
        <v>168</v>
      </c>
      <c r="C238" s="312"/>
      <c r="D238" s="320" t="str">
        <f>IF('第２号様式（申請・報告兼用）'!A42="","",'第２号様式（申請・報告兼用）'!A42)</f>
        <v/>
      </c>
      <c r="E238" s="320" t="str">
        <f>IF('第２号様式（申請・報告兼用）'!E243="","",'第２号様式（申請・報告兼用）'!E243)</f>
        <v/>
      </c>
      <c r="F238" s="321" t="str">
        <f>IF('第２号様式（申請・報告兼用）'!F243="","",'第２号様式（申請・報告兼用）'!F243)</f>
        <v/>
      </c>
      <c r="G238" s="114"/>
      <c r="H238" s="112"/>
      <c r="I238" s="112"/>
      <c r="J238" s="112"/>
      <c r="K238" s="115"/>
    </row>
    <row r="239" spans="1:11" ht="24">
      <c r="A239" s="315" t="s">
        <v>121</v>
      </c>
      <c r="B239" s="116" t="s">
        <v>122</v>
      </c>
      <c r="C239" s="117" t="s">
        <v>123</v>
      </c>
      <c r="D239" s="117" t="s">
        <v>124</v>
      </c>
      <c r="E239" s="118" t="s">
        <v>125</v>
      </c>
      <c r="F239" s="118" t="s">
        <v>126</v>
      </c>
      <c r="G239" s="119" t="s">
        <v>127</v>
      </c>
      <c r="H239" s="120" t="s">
        <v>128</v>
      </c>
      <c r="I239" s="121" t="s">
        <v>129</v>
      </c>
      <c r="J239" s="122" t="s">
        <v>130</v>
      </c>
      <c r="K239" s="123" t="s">
        <v>131</v>
      </c>
    </row>
    <row r="240" spans="1:11">
      <c r="A240" s="316"/>
      <c r="B240" s="124" t="s">
        <v>132</v>
      </c>
      <c r="C240" s="125" t="s">
        <v>133</v>
      </c>
      <c r="D240" s="125" t="s">
        <v>134</v>
      </c>
      <c r="E240" s="125" t="s">
        <v>135</v>
      </c>
      <c r="F240" s="125" t="s">
        <v>136</v>
      </c>
      <c r="G240" s="125" t="s">
        <v>137</v>
      </c>
      <c r="H240" s="126" t="s">
        <v>138</v>
      </c>
      <c r="I240" s="125" t="s">
        <v>139</v>
      </c>
      <c r="J240" s="125" t="s">
        <v>140</v>
      </c>
      <c r="K240" s="127" t="s">
        <v>141</v>
      </c>
    </row>
    <row r="241" spans="1:11">
      <c r="A241" s="128" t="s">
        <v>142</v>
      </c>
      <c r="B241" s="129"/>
      <c r="C241" s="130"/>
      <c r="D241" s="131"/>
      <c r="E241" s="132"/>
      <c r="F241" s="132"/>
      <c r="G241" s="133">
        <f>E241+F241</f>
        <v>0</v>
      </c>
      <c r="H241" s="130"/>
      <c r="I241" s="130"/>
      <c r="J241" s="134">
        <f>H241+I241</f>
        <v>0</v>
      </c>
      <c r="K241" s="135">
        <f>IF(B241="有",IF(AND(D241="無",J241&gt;=120,OR(C241&gt;=6,G241&gt;=20)),36000,IF(AND(D241="無",OR(AND(C241&lt;6,G241&lt;20),J241&lt;120)),0,IF(D241="",0,IF(36000*(E241+F241)/20&gt;36000,36000,36000*(E241+F241)/20)))),0)</f>
        <v>0</v>
      </c>
    </row>
    <row r="242" spans="1:11">
      <c r="A242" s="128" t="s">
        <v>143</v>
      </c>
      <c r="B242" s="129"/>
      <c r="C242" s="130"/>
      <c r="D242" s="131"/>
      <c r="E242" s="132"/>
      <c r="F242" s="132"/>
      <c r="G242" s="133">
        <f t="shared" ref="G242:G252" si="39">E242+F242</f>
        <v>0</v>
      </c>
      <c r="H242" s="130"/>
      <c r="I242" s="130"/>
      <c r="J242" s="134">
        <f t="shared" ref="J242:J252" si="40">H242+I242</f>
        <v>0</v>
      </c>
      <c r="K242" s="135">
        <f t="shared" ref="K242:K251" si="41">IF(B242="有",IF(AND(D242="無",J242&gt;=120,OR(C242&gt;=6,G242&gt;=20)),36000,IF(AND(D242="無",OR(AND(C242&lt;6,G242&lt;20),J242&lt;120)),0,IF(D242="",0,IF(36000*(E242+F242)/20&gt;36000,36000,36000*(E242+F242)/20)))),0)</f>
        <v>0</v>
      </c>
    </row>
    <row r="243" spans="1:11">
      <c r="A243" s="128" t="s">
        <v>144</v>
      </c>
      <c r="B243" s="129"/>
      <c r="C243" s="130"/>
      <c r="D243" s="131"/>
      <c r="E243" s="132"/>
      <c r="F243" s="132"/>
      <c r="G243" s="133">
        <f t="shared" si="39"/>
        <v>0</v>
      </c>
      <c r="H243" s="130"/>
      <c r="I243" s="130"/>
      <c r="J243" s="134">
        <f t="shared" si="40"/>
        <v>0</v>
      </c>
      <c r="K243" s="135">
        <f t="shared" si="41"/>
        <v>0</v>
      </c>
    </row>
    <row r="244" spans="1:11">
      <c r="A244" s="128" t="s">
        <v>145</v>
      </c>
      <c r="B244" s="129"/>
      <c r="C244" s="130"/>
      <c r="D244" s="131"/>
      <c r="E244" s="132"/>
      <c r="F244" s="132"/>
      <c r="G244" s="133">
        <f t="shared" si="39"/>
        <v>0</v>
      </c>
      <c r="H244" s="130"/>
      <c r="I244" s="130"/>
      <c r="J244" s="134">
        <f t="shared" si="40"/>
        <v>0</v>
      </c>
      <c r="K244" s="135">
        <f t="shared" si="41"/>
        <v>0</v>
      </c>
    </row>
    <row r="245" spans="1:11">
      <c r="A245" s="128" t="s">
        <v>146</v>
      </c>
      <c r="B245" s="129"/>
      <c r="C245" s="130"/>
      <c r="D245" s="131"/>
      <c r="E245" s="132"/>
      <c r="F245" s="132"/>
      <c r="G245" s="133">
        <f t="shared" si="39"/>
        <v>0</v>
      </c>
      <c r="H245" s="130"/>
      <c r="I245" s="130"/>
      <c r="J245" s="134">
        <f t="shared" si="40"/>
        <v>0</v>
      </c>
      <c r="K245" s="135">
        <f t="shared" si="41"/>
        <v>0</v>
      </c>
    </row>
    <row r="246" spans="1:11">
      <c r="A246" s="128" t="s">
        <v>147</v>
      </c>
      <c r="B246" s="129"/>
      <c r="C246" s="130"/>
      <c r="D246" s="131"/>
      <c r="E246" s="132"/>
      <c r="F246" s="132"/>
      <c r="G246" s="133">
        <f t="shared" si="39"/>
        <v>0</v>
      </c>
      <c r="H246" s="130"/>
      <c r="I246" s="130"/>
      <c r="J246" s="134">
        <f t="shared" si="40"/>
        <v>0</v>
      </c>
      <c r="K246" s="135">
        <f t="shared" si="41"/>
        <v>0</v>
      </c>
    </row>
    <row r="247" spans="1:11">
      <c r="A247" s="128" t="s">
        <v>148</v>
      </c>
      <c r="B247" s="129"/>
      <c r="C247" s="130"/>
      <c r="D247" s="131"/>
      <c r="E247" s="132"/>
      <c r="F247" s="132"/>
      <c r="G247" s="133">
        <f t="shared" si="39"/>
        <v>0</v>
      </c>
      <c r="H247" s="130"/>
      <c r="I247" s="130"/>
      <c r="J247" s="134">
        <f t="shared" si="40"/>
        <v>0</v>
      </c>
      <c r="K247" s="135">
        <f t="shared" si="41"/>
        <v>0</v>
      </c>
    </row>
    <row r="248" spans="1:11">
      <c r="A248" s="128" t="s">
        <v>149</v>
      </c>
      <c r="B248" s="129"/>
      <c r="C248" s="130"/>
      <c r="D248" s="131"/>
      <c r="E248" s="132"/>
      <c r="F248" s="132"/>
      <c r="G248" s="133">
        <f t="shared" si="39"/>
        <v>0</v>
      </c>
      <c r="H248" s="130"/>
      <c r="I248" s="130"/>
      <c r="J248" s="134">
        <f t="shared" si="40"/>
        <v>0</v>
      </c>
      <c r="K248" s="135">
        <f t="shared" si="41"/>
        <v>0</v>
      </c>
    </row>
    <row r="249" spans="1:11">
      <c r="A249" s="128" t="s">
        <v>150</v>
      </c>
      <c r="B249" s="129"/>
      <c r="C249" s="130"/>
      <c r="D249" s="131"/>
      <c r="E249" s="132"/>
      <c r="F249" s="132"/>
      <c r="G249" s="133">
        <f t="shared" si="39"/>
        <v>0</v>
      </c>
      <c r="H249" s="130"/>
      <c r="I249" s="130"/>
      <c r="J249" s="134">
        <f t="shared" si="40"/>
        <v>0</v>
      </c>
      <c r="K249" s="135">
        <f t="shared" si="41"/>
        <v>0</v>
      </c>
    </row>
    <row r="250" spans="1:11">
      <c r="A250" s="128" t="s">
        <v>151</v>
      </c>
      <c r="B250" s="129"/>
      <c r="C250" s="130"/>
      <c r="D250" s="131"/>
      <c r="E250" s="132"/>
      <c r="F250" s="132"/>
      <c r="G250" s="133">
        <f t="shared" si="39"/>
        <v>0</v>
      </c>
      <c r="H250" s="130"/>
      <c r="I250" s="130"/>
      <c r="J250" s="134">
        <f t="shared" si="40"/>
        <v>0</v>
      </c>
      <c r="K250" s="135">
        <f t="shared" si="41"/>
        <v>0</v>
      </c>
    </row>
    <row r="251" spans="1:11">
      <c r="A251" s="128" t="s">
        <v>152</v>
      </c>
      <c r="B251" s="129"/>
      <c r="C251" s="130"/>
      <c r="D251" s="131"/>
      <c r="E251" s="132"/>
      <c r="F251" s="132"/>
      <c r="G251" s="133">
        <f t="shared" si="39"/>
        <v>0</v>
      </c>
      <c r="H251" s="130"/>
      <c r="I251" s="130"/>
      <c r="J251" s="134">
        <f t="shared" si="40"/>
        <v>0</v>
      </c>
      <c r="K251" s="135">
        <f t="shared" si="41"/>
        <v>0</v>
      </c>
    </row>
    <row r="252" spans="1:11" ht="14.25" thickBot="1">
      <c r="A252" s="136" t="s">
        <v>153</v>
      </c>
      <c r="B252" s="129"/>
      <c r="C252" s="137"/>
      <c r="D252" s="131"/>
      <c r="E252" s="138"/>
      <c r="F252" s="138"/>
      <c r="G252" s="139">
        <f t="shared" si="39"/>
        <v>0</v>
      </c>
      <c r="H252" s="137"/>
      <c r="I252" s="137"/>
      <c r="J252" s="140">
        <f t="shared" si="40"/>
        <v>0</v>
      </c>
      <c r="K252" s="135">
        <f>IF(B252="有",IF(AND(D252="無",J252&gt;=120,OR(C252&gt;=6,G252&gt;=20)),36000,IF(AND(D252="無",OR(AND(C252&lt;6,G252&lt;20),J252&lt;120)),0,IF(D252="",0,IF(36000*(E252+F252)/20&gt;36000,36000,36000*(E252+F252)/20)))),0)</f>
        <v>0</v>
      </c>
    </row>
    <row r="253" spans="1:11">
      <c r="A253" s="141" t="s">
        <v>154</v>
      </c>
      <c r="B253" s="141"/>
      <c r="C253" s="141"/>
      <c r="D253" s="141"/>
      <c r="E253" s="141"/>
      <c r="F253" s="141"/>
      <c r="G253" s="141"/>
      <c r="H253" s="141"/>
      <c r="I253" s="141"/>
      <c r="J253" s="141"/>
      <c r="K253" s="143"/>
    </row>
    <row r="254" spans="1:11" ht="14.25" thickBot="1">
      <c r="A254" s="149"/>
      <c r="B254" s="149"/>
      <c r="C254" s="149"/>
      <c r="D254" s="149"/>
      <c r="E254" s="149"/>
      <c r="F254" s="149"/>
      <c r="G254" s="147"/>
      <c r="H254" s="147"/>
      <c r="I254" s="147"/>
      <c r="J254" s="147"/>
      <c r="K254" s="148"/>
    </row>
    <row r="255" spans="1:11" ht="14.25" thickBot="1">
      <c r="A255" s="157">
        <v>14</v>
      </c>
      <c r="B255" s="311" t="s">
        <v>168</v>
      </c>
      <c r="C255" s="312"/>
      <c r="D255" s="313" t="str">
        <f>IF('第２号様式（申請・報告兼用）'!A43="","",'第２号様式（申請・報告兼用）'!A43)</f>
        <v/>
      </c>
      <c r="E255" s="313" t="str">
        <f>IF('第２号様式（申請・報告兼用）'!E260="","",'第２号様式（申請・報告兼用）'!E260)</f>
        <v/>
      </c>
      <c r="F255" s="314" t="str">
        <f>IF('第２号様式（申請・報告兼用）'!F260="","",'第２号様式（申請・報告兼用）'!F260)</f>
        <v/>
      </c>
      <c r="G255" s="114"/>
      <c r="H255" s="112"/>
      <c r="I255" s="112"/>
      <c r="J255" s="112"/>
      <c r="K255" s="115"/>
    </row>
    <row r="256" spans="1:11" ht="24">
      <c r="A256" s="315" t="s">
        <v>121</v>
      </c>
      <c r="B256" s="116" t="s">
        <v>122</v>
      </c>
      <c r="C256" s="117" t="s">
        <v>123</v>
      </c>
      <c r="D256" s="117" t="s">
        <v>124</v>
      </c>
      <c r="E256" s="118" t="s">
        <v>125</v>
      </c>
      <c r="F256" s="118" t="s">
        <v>126</v>
      </c>
      <c r="G256" s="119" t="s">
        <v>127</v>
      </c>
      <c r="H256" s="120" t="s">
        <v>128</v>
      </c>
      <c r="I256" s="121" t="s">
        <v>129</v>
      </c>
      <c r="J256" s="122" t="s">
        <v>130</v>
      </c>
      <c r="K256" s="123" t="s">
        <v>131</v>
      </c>
    </row>
    <row r="257" spans="1:11">
      <c r="A257" s="316"/>
      <c r="B257" s="124" t="s">
        <v>132</v>
      </c>
      <c r="C257" s="125" t="s">
        <v>133</v>
      </c>
      <c r="D257" s="125" t="s">
        <v>134</v>
      </c>
      <c r="E257" s="125" t="s">
        <v>135</v>
      </c>
      <c r="F257" s="125" t="s">
        <v>136</v>
      </c>
      <c r="G257" s="125" t="s">
        <v>137</v>
      </c>
      <c r="H257" s="126" t="s">
        <v>138</v>
      </c>
      <c r="I257" s="125" t="s">
        <v>139</v>
      </c>
      <c r="J257" s="125" t="s">
        <v>140</v>
      </c>
      <c r="K257" s="127" t="s">
        <v>141</v>
      </c>
    </row>
    <row r="258" spans="1:11">
      <c r="A258" s="128" t="s">
        <v>142</v>
      </c>
      <c r="B258" s="129"/>
      <c r="C258" s="130"/>
      <c r="D258" s="131"/>
      <c r="E258" s="132"/>
      <c r="F258" s="132"/>
      <c r="G258" s="133">
        <f>E258+F258</f>
        <v>0</v>
      </c>
      <c r="H258" s="130"/>
      <c r="I258" s="130"/>
      <c r="J258" s="134">
        <f>H258+I258</f>
        <v>0</v>
      </c>
      <c r="K258" s="135">
        <f>IF(B258="有",IF(AND(D258="無",J258&gt;=120,OR(C258&gt;=6,G258&gt;=20)),36000,IF(AND(D258="無",OR(AND(C258&lt;6,G258&lt;20),J258&lt;120)),0,IF(D258="",0,IF(36000*(E258+F258)/20&gt;36000,36000,36000*(E258+F258)/20)))),0)</f>
        <v>0</v>
      </c>
    </row>
    <row r="259" spans="1:11">
      <c r="A259" s="128" t="s">
        <v>143</v>
      </c>
      <c r="B259" s="129"/>
      <c r="C259" s="130"/>
      <c r="D259" s="131"/>
      <c r="E259" s="132"/>
      <c r="F259" s="132"/>
      <c r="G259" s="133">
        <f t="shared" ref="G259:G269" si="42">E259+F259</f>
        <v>0</v>
      </c>
      <c r="H259" s="130"/>
      <c r="I259" s="130"/>
      <c r="J259" s="134">
        <f t="shared" ref="J259:J269" si="43">H259+I259</f>
        <v>0</v>
      </c>
      <c r="K259" s="135">
        <f t="shared" ref="K259:K268" si="44">IF(B259="有",IF(AND(D259="無",J259&gt;=120,OR(C259&gt;=6,G259&gt;=20)),36000,IF(AND(D259="無",OR(AND(C259&lt;6,G259&lt;20),J259&lt;120)),0,IF(D259="",0,IF(36000*(E259+F259)/20&gt;36000,36000,36000*(E259+F259)/20)))),0)</f>
        <v>0</v>
      </c>
    </row>
    <row r="260" spans="1:11">
      <c r="A260" s="128" t="s">
        <v>144</v>
      </c>
      <c r="B260" s="129"/>
      <c r="C260" s="130"/>
      <c r="D260" s="131"/>
      <c r="E260" s="132"/>
      <c r="F260" s="132"/>
      <c r="G260" s="133">
        <f t="shared" si="42"/>
        <v>0</v>
      </c>
      <c r="H260" s="130"/>
      <c r="I260" s="130"/>
      <c r="J260" s="134">
        <f t="shared" si="43"/>
        <v>0</v>
      </c>
      <c r="K260" s="135">
        <f t="shared" si="44"/>
        <v>0</v>
      </c>
    </row>
    <row r="261" spans="1:11">
      <c r="A261" s="128" t="s">
        <v>145</v>
      </c>
      <c r="B261" s="129"/>
      <c r="C261" s="130"/>
      <c r="D261" s="131"/>
      <c r="E261" s="132"/>
      <c r="F261" s="132"/>
      <c r="G261" s="133">
        <f t="shared" si="42"/>
        <v>0</v>
      </c>
      <c r="H261" s="130"/>
      <c r="I261" s="130"/>
      <c r="J261" s="134">
        <f t="shared" si="43"/>
        <v>0</v>
      </c>
      <c r="K261" s="135">
        <f t="shared" si="44"/>
        <v>0</v>
      </c>
    </row>
    <row r="262" spans="1:11">
      <c r="A262" s="128" t="s">
        <v>146</v>
      </c>
      <c r="B262" s="129"/>
      <c r="C262" s="130"/>
      <c r="D262" s="131"/>
      <c r="E262" s="132"/>
      <c r="F262" s="132"/>
      <c r="G262" s="133">
        <f t="shared" si="42"/>
        <v>0</v>
      </c>
      <c r="H262" s="130"/>
      <c r="I262" s="130"/>
      <c r="J262" s="134">
        <f t="shared" si="43"/>
        <v>0</v>
      </c>
      <c r="K262" s="135">
        <f t="shared" si="44"/>
        <v>0</v>
      </c>
    </row>
    <row r="263" spans="1:11">
      <c r="A263" s="128" t="s">
        <v>147</v>
      </c>
      <c r="B263" s="129"/>
      <c r="C263" s="130"/>
      <c r="D263" s="131"/>
      <c r="E263" s="132"/>
      <c r="F263" s="132"/>
      <c r="G263" s="133">
        <f t="shared" si="42"/>
        <v>0</v>
      </c>
      <c r="H263" s="130"/>
      <c r="I263" s="130"/>
      <c r="J263" s="134">
        <f t="shared" si="43"/>
        <v>0</v>
      </c>
      <c r="K263" s="135">
        <f t="shared" si="44"/>
        <v>0</v>
      </c>
    </row>
    <row r="264" spans="1:11">
      <c r="A264" s="128" t="s">
        <v>148</v>
      </c>
      <c r="B264" s="129"/>
      <c r="C264" s="130"/>
      <c r="D264" s="131"/>
      <c r="E264" s="132"/>
      <c r="F264" s="132"/>
      <c r="G264" s="133">
        <f t="shared" si="42"/>
        <v>0</v>
      </c>
      <c r="H264" s="130"/>
      <c r="I264" s="130"/>
      <c r="J264" s="134">
        <f t="shared" si="43"/>
        <v>0</v>
      </c>
      <c r="K264" s="135">
        <f t="shared" si="44"/>
        <v>0</v>
      </c>
    </row>
    <row r="265" spans="1:11">
      <c r="A265" s="128" t="s">
        <v>149</v>
      </c>
      <c r="B265" s="129"/>
      <c r="C265" s="130"/>
      <c r="D265" s="131"/>
      <c r="E265" s="132"/>
      <c r="F265" s="132"/>
      <c r="G265" s="133">
        <f t="shared" si="42"/>
        <v>0</v>
      </c>
      <c r="H265" s="130"/>
      <c r="I265" s="130"/>
      <c r="J265" s="134">
        <f t="shared" si="43"/>
        <v>0</v>
      </c>
      <c r="K265" s="135">
        <f t="shared" si="44"/>
        <v>0</v>
      </c>
    </row>
    <row r="266" spans="1:11">
      <c r="A266" s="128" t="s">
        <v>150</v>
      </c>
      <c r="B266" s="129"/>
      <c r="C266" s="130"/>
      <c r="D266" s="131"/>
      <c r="E266" s="132"/>
      <c r="F266" s="132"/>
      <c r="G266" s="133">
        <f t="shared" si="42"/>
        <v>0</v>
      </c>
      <c r="H266" s="130"/>
      <c r="I266" s="130"/>
      <c r="J266" s="134">
        <f t="shared" si="43"/>
        <v>0</v>
      </c>
      <c r="K266" s="135">
        <f t="shared" si="44"/>
        <v>0</v>
      </c>
    </row>
    <row r="267" spans="1:11">
      <c r="A267" s="128" t="s">
        <v>151</v>
      </c>
      <c r="B267" s="129"/>
      <c r="C267" s="130"/>
      <c r="D267" s="131"/>
      <c r="E267" s="132"/>
      <c r="F267" s="132"/>
      <c r="G267" s="133">
        <f t="shared" si="42"/>
        <v>0</v>
      </c>
      <c r="H267" s="130"/>
      <c r="I267" s="130"/>
      <c r="J267" s="134">
        <f t="shared" si="43"/>
        <v>0</v>
      </c>
      <c r="K267" s="135">
        <f t="shared" si="44"/>
        <v>0</v>
      </c>
    </row>
    <row r="268" spans="1:11">
      <c r="A268" s="128" t="s">
        <v>152</v>
      </c>
      <c r="B268" s="129"/>
      <c r="C268" s="130"/>
      <c r="D268" s="131"/>
      <c r="E268" s="132"/>
      <c r="F268" s="132"/>
      <c r="G268" s="133">
        <f t="shared" si="42"/>
        <v>0</v>
      </c>
      <c r="H268" s="130"/>
      <c r="I268" s="130"/>
      <c r="J268" s="134">
        <f t="shared" si="43"/>
        <v>0</v>
      </c>
      <c r="K268" s="135">
        <f t="shared" si="44"/>
        <v>0</v>
      </c>
    </row>
    <row r="269" spans="1:11" ht="14.25" thickBot="1">
      <c r="A269" s="136" t="s">
        <v>153</v>
      </c>
      <c r="B269" s="129"/>
      <c r="C269" s="137"/>
      <c r="D269" s="131"/>
      <c r="E269" s="138"/>
      <c r="F269" s="138"/>
      <c r="G269" s="139">
        <f t="shared" si="42"/>
        <v>0</v>
      </c>
      <c r="H269" s="137"/>
      <c r="I269" s="137"/>
      <c r="J269" s="140">
        <f t="shared" si="43"/>
        <v>0</v>
      </c>
      <c r="K269" s="135">
        <f>IF(B269="有",IF(AND(D269="無",J269&gt;=120,OR(C269&gt;=6,G269&gt;=20)),36000,IF(AND(D269="無",OR(AND(C269&lt;6,G269&lt;20),J269&lt;120)),0,IF(D269="",0,IF(36000*(E269+F269)/20&gt;36000,36000,36000*(E269+F269)/20)))),0)</f>
        <v>0</v>
      </c>
    </row>
    <row r="270" spans="1:11">
      <c r="A270" s="141" t="s">
        <v>154</v>
      </c>
      <c r="B270" s="141"/>
      <c r="C270" s="141"/>
      <c r="D270" s="141"/>
      <c r="E270" s="141"/>
      <c r="F270" s="141"/>
      <c r="G270" s="141"/>
      <c r="H270" s="141"/>
      <c r="I270" s="141"/>
      <c r="J270" s="141"/>
      <c r="K270" s="143"/>
    </row>
    <row r="271" spans="1:11" ht="14.25" thickBot="1">
      <c r="A271" s="149"/>
      <c r="B271" s="149"/>
      <c r="C271" s="149"/>
      <c r="D271" s="149"/>
      <c r="E271" s="149"/>
      <c r="F271" s="149"/>
      <c r="G271" s="147"/>
      <c r="H271" s="147"/>
      <c r="I271" s="147"/>
      <c r="J271" s="147"/>
      <c r="K271" s="148"/>
    </row>
    <row r="272" spans="1:11" ht="14.25" thickBot="1">
      <c r="A272" s="157">
        <v>15</v>
      </c>
      <c r="B272" s="311" t="s">
        <v>168</v>
      </c>
      <c r="C272" s="312"/>
      <c r="D272" s="313" t="str">
        <f>IF('第２号様式（申請・報告兼用）'!A44="","",'第２号様式（申請・報告兼用）'!A44)</f>
        <v/>
      </c>
      <c r="E272" s="313" t="str">
        <f>IF('第２号様式（申請・報告兼用）'!E277="","",'第２号様式（申請・報告兼用）'!E277)</f>
        <v/>
      </c>
      <c r="F272" s="314" t="str">
        <f>IF('第２号様式（申請・報告兼用）'!F277="","",'第２号様式（申請・報告兼用）'!F277)</f>
        <v/>
      </c>
      <c r="G272" s="114"/>
      <c r="H272" s="112"/>
      <c r="I272" s="112"/>
      <c r="J272" s="112"/>
      <c r="K272" s="115"/>
    </row>
    <row r="273" spans="1:11" ht="24">
      <c r="A273" s="315" t="s">
        <v>121</v>
      </c>
      <c r="B273" s="116" t="s">
        <v>122</v>
      </c>
      <c r="C273" s="117" t="s">
        <v>123</v>
      </c>
      <c r="D273" s="117" t="s">
        <v>124</v>
      </c>
      <c r="E273" s="118" t="s">
        <v>125</v>
      </c>
      <c r="F273" s="118" t="s">
        <v>126</v>
      </c>
      <c r="G273" s="119" t="s">
        <v>127</v>
      </c>
      <c r="H273" s="120" t="s">
        <v>128</v>
      </c>
      <c r="I273" s="121" t="s">
        <v>129</v>
      </c>
      <c r="J273" s="122" t="s">
        <v>130</v>
      </c>
      <c r="K273" s="123" t="s">
        <v>131</v>
      </c>
    </row>
    <row r="274" spans="1:11">
      <c r="A274" s="316"/>
      <c r="B274" s="124" t="s">
        <v>132</v>
      </c>
      <c r="C274" s="125" t="s">
        <v>133</v>
      </c>
      <c r="D274" s="125" t="s">
        <v>134</v>
      </c>
      <c r="E274" s="125" t="s">
        <v>135</v>
      </c>
      <c r="F274" s="125" t="s">
        <v>136</v>
      </c>
      <c r="G274" s="125" t="s">
        <v>137</v>
      </c>
      <c r="H274" s="126" t="s">
        <v>138</v>
      </c>
      <c r="I274" s="125" t="s">
        <v>139</v>
      </c>
      <c r="J274" s="125" t="s">
        <v>140</v>
      </c>
      <c r="K274" s="127" t="s">
        <v>141</v>
      </c>
    </row>
    <row r="275" spans="1:11">
      <c r="A275" s="128" t="s">
        <v>142</v>
      </c>
      <c r="B275" s="129"/>
      <c r="C275" s="130"/>
      <c r="D275" s="131"/>
      <c r="E275" s="132"/>
      <c r="F275" s="132"/>
      <c r="G275" s="133">
        <f>E275+F275</f>
        <v>0</v>
      </c>
      <c r="H275" s="130"/>
      <c r="I275" s="130"/>
      <c r="J275" s="134">
        <f>H275+I275</f>
        <v>0</v>
      </c>
      <c r="K275" s="135">
        <f>IF(B275="有",IF(AND(D275="無",J275&gt;=120,OR(C275&gt;=6,G275&gt;=20)),36000,IF(AND(D275="無",OR(AND(C275&lt;6,G275&lt;20),J275&lt;120)),0,IF(D275="",0,IF(36000*(E275+F275)/20&gt;36000,36000,36000*(E275+F275)/20)))),0)</f>
        <v>0</v>
      </c>
    </row>
    <row r="276" spans="1:11">
      <c r="A276" s="128" t="s">
        <v>143</v>
      </c>
      <c r="B276" s="129"/>
      <c r="C276" s="130"/>
      <c r="D276" s="131"/>
      <c r="E276" s="132"/>
      <c r="F276" s="132"/>
      <c r="G276" s="133">
        <f t="shared" ref="G276:G286" si="45">E276+F276</f>
        <v>0</v>
      </c>
      <c r="H276" s="130"/>
      <c r="I276" s="130"/>
      <c r="J276" s="134">
        <f t="shared" ref="J276:J286" si="46">H276+I276</f>
        <v>0</v>
      </c>
      <c r="K276" s="135">
        <f t="shared" ref="K276:K285" si="47">IF(B276="有",IF(AND(D276="無",J276&gt;=120,OR(C276&gt;=6,G276&gt;=20)),36000,IF(AND(D276="無",OR(AND(C276&lt;6,G276&lt;20),J276&lt;120)),0,IF(D276="",0,IF(36000*(E276+F276)/20&gt;36000,36000,36000*(E276+F276)/20)))),0)</f>
        <v>0</v>
      </c>
    </row>
    <row r="277" spans="1:11">
      <c r="A277" s="128" t="s">
        <v>144</v>
      </c>
      <c r="B277" s="129"/>
      <c r="C277" s="130"/>
      <c r="D277" s="131"/>
      <c r="E277" s="132"/>
      <c r="F277" s="132"/>
      <c r="G277" s="133">
        <f t="shared" si="45"/>
        <v>0</v>
      </c>
      <c r="H277" s="130"/>
      <c r="I277" s="130"/>
      <c r="J277" s="134">
        <f t="shared" si="46"/>
        <v>0</v>
      </c>
      <c r="K277" s="135">
        <f t="shared" si="47"/>
        <v>0</v>
      </c>
    </row>
    <row r="278" spans="1:11">
      <c r="A278" s="128" t="s">
        <v>145</v>
      </c>
      <c r="B278" s="129"/>
      <c r="C278" s="130"/>
      <c r="D278" s="131"/>
      <c r="E278" s="132"/>
      <c r="F278" s="132"/>
      <c r="G278" s="133">
        <f t="shared" si="45"/>
        <v>0</v>
      </c>
      <c r="H278" s="130"/>
      <c r="I278" s="130"/>
      <c r="J278" s="134">
        <f t="shared" si="46"/>
        <v>0</v>
      </c>
      <c r="K278" s="135">
        <f t="shared" si="47"/>
        <v>0</v>
      </c>
    </row>
    <row r="279" spans="1:11">
      <c r="A279" s="128" t="s">
        <v>146</v>
      </c>
      <c r="B279" s="129"/>
      <c r="C279" s="130"/>
      <c r="D279" s="131"/>
      <c r="E279" s="132"/>
      <c r="F279" s="132"/>
      <c r="G279" s="133">
        <f t="shared" si="45"/>
        <v>0</v>
      </c>
      <c r="H279" s="130"/>
      <c r="I279" s="130"/>
      <c r="J279" s="134">
        <f t="shared" si="46"/>
        <v>0</v>
      </c>
      <c r="K279" s="135">
        <f t="shared" si="47"/>
        <v>0</v>
      </c>
    </row>
    <row r="280" spans="1:11">
      <c r="A280" s="128" t="s">
        <v>147</v>
      </c>
      <c r="B280" s="129"/>
      <c r="C280" s="130"/>
      <c r="D280" s="131"/>
      <c r="E280" s="132"/>
      <c r="F280" s="132"/>
      <c r="G280" s="133">
        <f t="shared" si="45"/>
        <v>0</v>
      </c>
      <c r="H280" s="130"/>
      <c r="I280" s="130"/>
      <c r="J280" s="134">
        <f t="shared" si="46"/>
        <v>0</v>
      </c>
      <c r="K280" s="135">
        <f t="shared" si="47"/>
        <v>0</v>
      </c>
    </row>
    <row r="281" spans="1:11">
      <c r="A281" s="128" t="s">
        <v>148</v>
      </c>
      <c r="B281" s="129"/>
      <c r="C281" s="130"/>
      <c r="D281" s="131"/>
      <c r="E281" s="132"/>
      <c r="F281" s="132"/>
      <c r="G281" s="133">
        <f t="shared" si="45"/>
        <v>0</v>
      </c>
      <c r="H281" s="130"/>
      <c r="I281" s="130"/>
      <c r="J281" s="134">
        <f t="shared" si="46"/>
        <v>0</v>
      </c>
      <c r="K281" s="135">
        <f t="shared" si="47"/>
        <v>0</v>
      </c>
    </row>
    <row r="282" spans="1:11">
      <c r="A282" s="128" t="s">
        <v>149</v>
      </c>
      <c r="B282" s="129"/>
      <c r="C282" s="130"/>
      <c r="D282" s="131"/>
      <c r="E282" s="132"/>
      <c r="F282" s="132"/>
      <c r="G282" s="133">
        <f t="shared" si="45"/>
        <v>0</v>
      </c>
      <c r="H282" s="130"/>
      <c r="I282" s="130"/>
      <c r="J282" s="134">
        <f t="shared" si="46"/>
        <v>0</v>
      </c>
      <c r="K282" s="135">
        <f t="shared" si="47"/>
        <v>0</v>
      </c>
    </row>
    <row r="283" spans="1:11">
      <c r="A283" s="128" t="s">
        <v>150</v>
      </c>
      <c r="B283" s="129"/>
      <c r="C283" s="130"/>
      <c r="D283" s="131"/>
      <c r="E283" s="132"/>
      <c r="F283" s="132"/>
      <c r="G283" s="133">
        <f t="shared" si="45"/>
        <v>0</v>
      </c>
      <c r="H283" s="130"/>
      <c r="I283" s="130"/>
      <c r="J283" s="134">
        <f t="shared" si="46"/>
        <v>0</v>
      </c>
      <c r="K283" s="135">
        <f t="shared" si="47"/>
        <v>0</v>
      </c>
    </row>
    <row r="284" spans="1:11">
      <c r="A284" s="128" t="s">
        <v>151</v>
      </c>
      <c r="B284" s="129"/>
      <c r="C284" s="130"/>
      <c r="D284" s="131"/>
      <c r="E284" s="132"/>
      <c r="F284" s="132"/>
      <c r="G284" s="133">
        <f t="shared" si="45"/>
        <v>0</v>
      </c>
      <c r="H284" s="130"/>
      <c r="I284" s="130"/>
      <c r="J284" s="134">
        <f t="shared" si="46"/>
        <v>0</v>
      </c>
      <c r="K284" s="135">
        <f t="shared" si="47"/>
        <v>0</v>
      </c>
    </row>
    <row r="285" spans="1:11">
      <c r="A285" s="128" t="s">
        <v>152</v>
      </c>
      <c r="B285" s="129"/>
      <c r="C285" s="130"/>
      <c r="D285" s="131"/>
      <c r="E285" s="132"/>
      <c r="F285" s="132"/>
      <c r="G285" s="133">
        <f t="shared" si="45"/>
        <v>0</v>
      </c>
      <c r="H285" s="130"/>
      <c r="I285" s="130"/>
      <c r="J285" s="134">
        <f t="shared" si="46"/>
        <v>0</v>
      </c>
      <c r="K285" s="135">
        <f t="shared" si="47"/>
        <v>0</v>
      </c>
    </row>
    <row r="286" spans="1:11" ht="14.25" thickBot="1">
      <c r="A286" s="136" t="s">
        <v>153</v>
      </c>
      <c r="B286" s="129"/>
      <c r="C286" s="137"/>
      <c r="D286" s="131"/>
      <c r="E286" s="138"/>
      <c r="F286" s="138"/>
      <c r="G286" s="139">
        <f t="shared" si="45"/>
        <v>0</v>
      </c>
      <c r="H286" s="137"/>
      <c r="I286" s="137"/>
      <c r="J286" s="140">
        <f t="shared" si="46"/>
        <v>0</v>
      </c>
      <c r="K286" s="135">
        <f>IF(B286="有",IF(AND(D286="無",J286&gt;=120,OR(C286&gt;=6,G286&gt;=20)),36000,IF(AND(D286="無",OR(AND(C286&lt;6,G286&lt;20),J286&lt;120)),0,IF(D286="",0,IF(36000*(E286+F286)/20&gt;36000,36000,36000*(E286+F286)/20)))),0)</f>
        <v>0</v>
      </c>
    </row>
    <row r="287" spans="1:11">
      <c r="A287" s="141" t="s">
        <v>154</v>
      </c>
      <c r="B287" s="141"/>
      <c r="C287" s="141"/>
      <c r="D287" s="141"/>
      <c r="E287" s="141"/>
      <c r="F287" s="141"/>
      <c r="G287" s="141"/>
      <c r="H287" s="141"/>
      <c r="I287" s="141"/>
      <c r="J287" s="141"/>
      <c r="K287" s="143"/>
    </row>
    <row r="288" spans="1:11" ht="14.25" thickBot="1">
      <c r="A288" s="149"/>
      <c r="B288" s="149"/>
      <c r="C288" s="149"/>
      <c r="D288" s="149"/>
      <c r="E288" s="149"/>
      <c r="F288" s="149"/>
      <c r="G288" s="147"/>
      <c r="H288" s="147"/>
      <c r="I288" s="147"/>
      <c r="J288" s="147"/>
      <c r="K288" s="148"/>
    </row>
    <row r="289" spans="1:11" ht="14.25" thickBot="1">
      <c r="A289" s="157">
        <v>16</v>
      </c>
      <c r="B289" s="311" t="s">
        <v>168</v>
      </c>
      <c r="C289" s="312"/>
      <c r="D289" s="313" t="str">
        <f>IF('第２号様式（申請・報告兼用）'!A45="","",'第２号様式（申請・報告兼用）'!A45)</f>
        <v/>
      </c>
      <c r="E289" s="313" t="str">
        <f>IF('第２号様式（申請・報告兼用）'!E294="","",'第２号様式（申請・報告兼用）'!E294)</f>
        <v/>
      </c>
      <c r="F289" s="314" t="str">
        <f>IF('第２号様式（申請・報告兼用）'!F294="","",'第２号様式（申請・報告兼用）'!F294)</f>
        <v/>
      </c>
      <c r="G289" s="114"/>
      <c r="H289" s="112"/>
      <c r="I289" s="112"/>
      <c r="J289" s="112"/>
      <c r="K289" s="115"/>
    </row>
    <row r="290" spans="1:11" ht="24">
      <c r="A290" s="315" t="s">
        <v>121</v>
      </c>
      <c r="B290" s="116" t="s">
        <v>122</v>
      </c>
      <c r="C290" s="117" t="s">
        <v>123</v>
      </c>
      <c r="D290" s="117" t="s">
        <v>124</v>
      </c>
      <c r="E290" s="118" t="s">
        <v>125</v>
      </c>
      <c r="F290" s="118" t="s">
        <v>126</v>
      </c>
      <c r="G290" s="119" t="s">
        <v>127</v>
      </c>
      <c r="H290" s="120" t="s">
        <v>128</v>
      </c>
      <c r="I290" s="121" t="s">
        <v>129</v>
      </c>
      <c r="J290" s="122" t="s">
        <v>130</v>
      </c>
      <c r="K290" s="123" t="s">
        <v>131</v>
      </c>
    </row>
    <row r="291" spans="1:11">
      <c r="A291" s="316"/>
      <c r="B291" s="124" t="s">
        <v>132</v>
      </c>
      <c r="C291" s="125" t="s">
        <v>133</v>
      </c>
      <c r="D291" s="125" t="s">
        <v>134</v>
      </c>
      <c r="E291" s="125" t="s">
        <v>135</v>
      </c>
      <c r="F291" s="125" t="s">
        <v>136</v>
      </c>
      <c r="G291" s="125" t="s">
        <v>137</v>
      </c>
      <c r="H291" s="126" t="s">
        <v>138</v>
      </c>
      <c r="I291" s="125" t="s">
        <v>139</v>
      </c>
      <c r="J291" s="125" t="s">
        <v>140</v>
      </c>
      <c r="K291" s="127" t="s">
        <v>141</v>
      </c>
    </row>
    <row r="292" spans="1:11">
      <c r="A292" s="128" t="s">
        <v>142</v>
      </c>
      <c r="B292" s="129"/>
      <c r="C292" s="130"/>
      <c r="D292" s="131"/>
      <c r="E292" s="132"/>
      <c r="F292" s="132"/>
      <c r="G292" s="133">
        <f>E292+F292</f>
        <v>0</v>
      </c>
      <c r="H292" s="130"/>
      <c r="I292" s="130"/>
      <c r="J292" s="134">
        <f>H292+I292</f>
        <v>0</v>
      </c>
      <c r="K292" s="135">
        <f>IF(B292="有",IF(AND(D292="無",J292&gt;=120,OR(C292&gt;=6,G292&gt;=20)),36000,IF(AND(D292="無",OR(AND(C292&lt;6,G292&lt;20),J292&lt;120)),0,IF(D292="",0,IF(36000*(E292+F292)/20&gt;36000,36000,36000*(E292+F292)/20)))),0)</f>
        <v>0</v>
      </c>
    </row>
    <row r="293" spans="1:11">
      <c r="A293" s="128" t="s">
        <v>143</v>
      </c>
      <c r="B293" s="129"/>
      <c r="C293" s="130"/>
      <c r="D293" s="131"/>
      <c r="E293" s="132"/>
      <c r="F293" s="132"/>
      <c r="G293" s="133">
        <f t="shared" ref="G293:G303" si="48">E293+F293</f>
        <v>0</v>
      </c>
      <c r="H293" s="130"/>
      <c r="I293" s="130"/>
      <c r="J293" s="134">
        <f t="shared" ref="J293:J303" si="49">H293+I293</f>
        <v>0</v>
      </c>
      <c r="K293" s="135">
        <f t="shared" ref="K293:K302" si="50">IF(B293="有",IF(AND(D293="無",J293&gt;=120,OR(C293&gt;=6,G293&gt;=20)),36000,IF(AND(D293="無",OR(AND(C293&lt;6,G293&lt;20),J293&lt;120)),0,IF(D293="",0,IF(36000*(E293+F293)/20&gt;36000,36000,36000*(E293+F293)/20)))),0)</f>
        <v>0</v>
      </c>
    </row>
    <row r="294" spans="1:11">
      <c r="A294" s="128" t="s">
        <v>144</v>
      </c>
      <c r="B294" s="129"/>
      <c r="C294" s="130"/>
      <c r="D294" s="131"/>
      <c r="E294" s="132"/>
      <c r="F294" s="132"/>
      <c r="G294" s="133">
        <f t="shared" si="48"/>
        <v>0</v>
      </c>
      <c r="H294" s="130"/>
      <c r="I294" s="130"/>
      <c r="J294" s="134">
        <f t="shared" si="49"/>
        <v>0</v>
      </c>
      <c r="K294" s="135">
        <f t="shared" si="50"/>
        <v>0</v>
      </c>
    </row>
    <row r="295" spans="1:11">
      <c r="A295" s="128" t="s">
        <v>145</v>
      </c>
      <c r="B295" s="129"/>
      <c r="C295" s="130"/>
      <c r="D295" s="131"/>
      <c r="E295" s="132"/>
      <c r="F295" s="132"/>
      <c r="G295" s="133">
        <f t="shared" si="48"/>
        <v>0</v>
      </c>
      <c r="H295" s="130"/>
      <c r="I295" s="130"/>
      <c r="J295" s="134">
        <f t="shared" si="49"/>
        <v>0</v>
      </c>
      <c r="K295" s="135">
        <f t="shared" si="50"/>
        <v>0</v>
      </c>
    </row>
    <row r="296" spans="1:11">
      <c r="A296" s="128" t="s">
        <v>146</v>
      </c>
      <c r="B296" s="129"/>
      <c r="C296" s="130"/>
      <c r="D296" s="131"/>
      <c r="E296" s="132"/>
      <c r="F296" s="132"/>
      <c r="G296" s="133">
        <f t="shared" si="48"/>
        <v>0</v>
      </c>
      <c r="H296" s="130"/>
      <c r="I296" s="130"/>
      <c r="J296" s="134">
        <f t="shared" si="49"/>
        <v>0</v>
      </c>
      <c r="K296" s="135">
        <f t="shared" si="50"/>
        <v>0</v>
      </c>
    </row>
    <row r="297" spans="1:11">
      <c r="A297" s="128" t="s">
        <v>147</v>
      </c>
      <c r="B297" s="129"/>
      <c r="C297" s="130"/>
      <c r="D297" s="131"/>
      <c r="E297" s="132"/>
      <c r="F297" s="132"/>
      <c r="G297" s="133">
        <f t="shared" si="48"/>
        <v>0</v>
      </c>
      <c r="H297" s="130"/>
      <c r="I297" s="130"/>
      <c r="J297" s="134">
        <f t="shared" si="49"/>
        <v>0</v>
      </c>
      <c r="K297" s="135">
        <f t="shared" si="50"/>
        <v>0</v>
      </c>
    </row>
    <row r="298" spans="1:11">
      <c r="A298" s="128" t="s">
        <v>148</v>
      </c>
      <c r="B298" s="129"/>
      <c r="C298" s="130"/>
      <c r="D298" s="131"/>
      <c r="E298" s="132"/>
      <c r="F298" s="132"/>
      <c r="G298" s="133">
        <f t="shared" si="48"/>
        <v>0</v>
      </c>
      <c r="H298" s="130"/>
      <c r="I298" s="130"/>
      <c r="J298" s="134">
        <f t="shared" si="49"/>
        <v>0</v>
      </c>
      <c r="K298" s="135">
        <f t="shared" si="50"/>
        <v>0</v>
      </c>
    </row>
    <row r="299" spans="1:11">
      <c r="A299" s="128" t="s">
        <v>149</v>
      </c>
      <c r="B299" s="129"/>
      <c r="C299" s="130"/>
      <c r="D299" s="131"/>
      <c r="E299" s="132"/>
      <c r="F299" s="132"/>
      <c r="G299" s="133">
        <f t="shared" si="48"/>
        <v>0</v>
      </c>
      <c r="H299" s="130"/>
      <c r="I299" s="130"/>
      <c r="J299" s="134">
        <f t="shared" si="49"/>
        <v>0</v>
      </c>
      <c r="K299" s="135">
        <f t="shared" si="50"/>
        <v>0</v>
      </c>
    </row>
    <row r="300" spans="1:11">
      <c r="A300" s="128" t="s">
        <v>150</v>
      </c>
      <c r="B300" s="129"/>
      <c r="C300" s="130"/>
      <c r="D300" s="131"/>
      <c r="E300" s="132"/>
      <c r="F300" s="132"/>
      <c r="G300" s="133">
        <f t="shared" si="48"/>
        <v>0</v>
      </c>
      <c r="H300" s="130"/>
      <c r="I300" s="130"/>
      <c r="J300" s="134">
        <f t="shared" si="49"/>
        <v>0</v>
      </c>
      <c r="K300" s="135">
        <f t="shared" si="50"/>
        <v>0</v>
      </c>
    </row>
    <row r="301" spans="1:11">
      <c r="A301" s="128" t="s">
        <v>151</v>
      </c>
      <c r="B301" s="129"/>
      <c r="C301" s="130"/>
      <c r="D301" s="131"/>
      <c r="E301" s="132"/>
      <c r="F301" s="132"/>
      <c r="G301" s="133">
        <f t="shared" si="48"/>
        <v>0</v>
      </c>
      <c r="H301" s="130"/>
      <c r="I301" s="130"/>
      <c r="J301" s="134">
        <f t="shared" si="49"/>
        <v>0</v>
      </c>
      <c r="K301" s="135">
        <f t="shared" si="50"/>
        <v>0</v>
      </c>
    </row>
    <row r="302" spans="1:11">
      <c r="A302" s="128" t="s">
        <v>152</v>
      </c>
      <c r="B302" s="129"/>
      <c r="C302" s="130"/>
      <c r="D302" s="131"/>
      <c r="E302" s="132"/>
      <c r="F302" s="132"/>
      <c r="G302" s="133">
        <f t="shared" si="48"/>
        <v>0</v>
      </c>
      <c r="H302" s="130"/>
      <c r="I302" s="130"/>
      <c r="J302" s="134">
        <f t="shared" si="49"/>
        <v>0</v>
      </c>
      <c r="K302" s="135">
        <f t="shared" si="50"/>
        <v>0</v>
      </c>
    </row>
    <row r="303" spans="1:11" ht="14.25" thickBot="1">
      <c r="A303" s="136" t="s">
        <v>153</v>
      </c>
      <c r="B303" s="129"/>
      <c r="C303" s="137"/>
      <c r="D303" s="131"/>
      <c r="E303" s="138"/>
      <c r="F303" s="138"/>
      <c r="G303" s="139">
        <f t="shared" si="48"/>
        <v>0</v>
      </c>
      <c r="H303" s="137"/>
      <c r="I303" s="137"/>
      <c r="J303" s="140">
        <f t="shared" si="49"/>
        <v>0</v>
      </c>
      <c r="K303" s="135">
        <f>IF(B303="有",IF(AND(D303="無",J303&gt;=120,OR(C303&gt;=6,G303&gt;=20)),36000,IF(AND(D303="無",OR(AND(C303&lt;6,G303&lt;20),J303&lt;120)),0,IF(D303="",0,IF(36000*(E303+F303)/20&gt;36000,36000,36000*(E303+F303)/20)))),0)</f>
        <v>0</v>
      </c>
    </row>
    <row r="304" spans="1:11">
      <c r="A304" s="141" t="s">
        <v>154</v>
      </c>
      <c r="B304" s="141"/>
      <c r="C304" s="141"/>
      <c r="D304" s="141"/>
      <c r="E304" s="141"/>
      <c r="F304" s="141"/>
      <c r="G304" s="141"/>
      <c r="H304" s="141"/>
      <c r="I304" s="141"/>
      <c r="J304" s="141"/>
      <c r="K304" s="143"/>
    </row>
    <row r="305" spans="1:11" ht="14.25" thickBot="1">
      <c r="A305" s="149"/>
      <c r="B305" s="149"/>
      <c r="C305" s="149"/>
      <c r="D305" s="149"/>
      <c r="E305" s="149"/>
      <c r="F305" s="149"/>
      <c r="G305" s="147"/>
      <c r="H305" s="147"/>
      <c r="I305" s="147"/>
      <c r="J305" s="147"/>
      <c r="K305" s="148"/>
    </row>
    <row r="306" spans="1:11" ht="14.25" thickBot="1">
      <c r="A306" s="157">
        <v>17</v>
      </c>
      <c r="B306" s="311" t="s">
        <v>168</v>
      </c>
      <c r="C306" s="312"/>
      <c r="D306" s="313" t="str">
        <f>IF('第２号様式（申請・報告兼用）'!A46="","",'第２号様式（申請・報告兼用）'!A46)</f>
        <v/>
      </c>
      <c r="E306" s="313" t="str">
        <f>IF('第２号様式（申請・報告兼用）'!E311="","",'第２号様式（申請・報告兼用）'!E311)</f>
        <v/>
      </c>
      <c r="F306" s="314" t="str">
        <f>IF('第２号様式（申請・報告兼用）'!F311="","",'第２号様式（申請・報告兼用）'!F311)</f>
        <v/>
      </c>
      <c r="G306" s="114"/>
      <c r="H306" s="112"/>
      <c r="I306" s="112"/>
      <c r="J306" s="112"/>
      <c r="K306" s="115"/>
    </row>
    <row r="307" spans="1:11" ht="24">
      <c r="A307" s="315" t="s">
        <v>121</v>
      </c>
      <c r="B307" s="116" t="s">
        <v>122</v>
      </c>
      <c r="C307" s="117" t="s">
        <v>123</v>
      </c>
      <c r="D307" s="117" t="s">
        <v>124</v>
      </c>
      <c r="E307" s="118" t="s">
        <v>125</v>
      </c>
      <c r="F307" s="118" t="s">
        <v>126</v>
      </c>
      <c r="G307" s="119" t="s">
        <v>127</v>
      </c>
      <c r="H307" s="120" t="s">
        <v>128</v>
      </c>
      <c r="I307" s="121" t="s">
        <v>129</v>
      </c>
      <c r="J307" s="122" t="s">
        <v>130</v>
      </c>
      <c r="K307" s="123" t="s">
        <v>131</v>
      </c>
    </row>
    <row r="308" spans="1:11">
      <c r="A308" s="316"/>
      <c r="B308" s="124" t="s">
        <v>132</v>
      </c>
      <c r="C308" s="125" t="s">
        <v>133</v>
      </c>
      <c r="D308" s="125" t="s">
        <v>134</v>
      </c>
      <c r="E308" s="125" t="s">
        <v>135</v>
      </c>
      <c r="F308" s="125" t="s">
        <v>136</v>
      </c>
      <c r="G308" s="125" t="s">
        <v>137</v>
      </c>
      <c r="H308" s="126" t="s">
        <v>138</v>
      </c>
      <c r="I308" s="125" t="s">
        <v>139</v>
      </c>
      <c r="J308" s="125" t="s">
        <v>140</v>
      </c>
      <c r="K308" s="127" t="s">
        <v>141</v>
      </c>
    </row>
    <row r="309" spans="1:11">
      <c r="A309" s="128" t="s">
        <v>142</v>
      </c>
      <c r="B309" s="129"/>
      <c r="C309" s="130"/>
      <c r="D309" s="131"/>
      <c r="E309" s="132"/>
      <c r="F309" s="132"/>
      <c r="G309" s="133">
        <f>E309+F309</f>
        <v>0</v>
      </c>
      <c r="H309" s="130"/>
      <c r="I309" s="130"/>
      <c r="J309" s="134">
        <f>H309+I309</f>
        <v>0</v>
      </c>
      <c r="K309" s="135">
        <f>IF(B309="有",IF(AND(D309="無",J309&gt;=120,OR(C309&gt;=6,G309&gt;=20)),36000,IF(AND(D309="無",OR(AND(C309&lt;6,G309&lt;20),J309&lt;120)),0,IF(D309="",0,IF(36000*(E309+F309)/20&gt;36000,36000,36000*(E309+F309)/20)))),0)</f>
        <v>0</v>
      </c>
    </row>
    <row r="310" spans="1:11">
      <c r="A310" s="128" t="s">
        <v>143</v>
      </c>
      <c r="B310" s="129"/>
      <c r="C310" s="130"/>
      <c r="D310" s="131"/>
      <c r="E310" s="132"/>
      <c r="F310" s="132"/>
      <c r="G310" s="133">
        <f t="shared" ref="G310:G320" si="51">E310+F310</f>
        <v>0</v>
      </c>
      <c r="H310" s="130"/>
      <c r="I310" s="130"/>
      <c r="J310" s="134">
        <f t="shared" ref="J310:J320" si="52">H310+I310</f>
        <v>0</v>
      </c>
      <c r="K310" s="135">
        <f t="shared" ref="K310:K319" si="53">IF(B310="有",IF(AND(D310="無",J310&gt;=120,OR(C310&gt;=6,G310&gt;=20)),36000,IF(AND(D310="無",OR(AND(C310&lt;6,G310&lt;20),J310&lt;120)),0,IF(D310="",0,IF(36000*(E310+F310)/20&gt;36000,36000,36000*(E310+F310)/20)))),0)</f>
        <v>0</v>
      </c>
    </row>
    <row r="311" spans="1:11">
      <c r="A311" s="128" t="s">
        <v>144</v>
      </c>
      <c r="B311" s="129"/>
      <c r="C311" s="130"/>
      <c r="D311" s="131"/>
      <c r="E311" s="132"/>
      <c r="F311" s="132"/>
      <c r="G311" s="133">
        <f t="shared" si="51"/>
        <v>0</v>
      </c>
      <c r="H311" s="130"/>
      <c r="I311" s="130"/>
      <c r="J311" s="134">
        <f t="shared" si="52"/>
        <v>0</v>
      </c>
      <c r="K311" s="135">
        <f t="shared" si="53"/>
        <v>0</v>
      </c>
    </row>
    <row r="312" spans="1:11">
      <c r="A312" s="128" t="s">
        <v>145</v>
      </c>
      <c r="B312" s="129"/>
      <c r="C312" s="130"/>
      <c r="D312" s="131"/>
      <c r="E312" s="132"/>
      <c r="F312" s="132"/>
      <c r="G312" s="133">
        <f t="shared" si="51"/>
        <v>0</v>
      </c>
      <c r="H312" s="130"/>
      <c r="I312" s="130"/>
      <c r="J312" s="134">
        <f t="shared" si="52"/>
        <v>0</v>
      </c>
      <c r="K312" s="135">
        <f t="shared" si="53"/>
        <v>0</v>
      </c>
    </row>
    <row r="313" spans="1:11">
      <c r="A313" s="128" t="s">
        <v>146</v>
      </c>
      <c r="B313" s="129"/>
      <c r="C313" s="130"/>
      <c r="D313" s="131"/>
      <c r="E313" s="132"/>
      <c r="F313" s="132"/>
      <c r="G313" s="133">
        <f t="shared" si="51"/>
        <v>0</v>
      </c>
      <c r="H313" s="130"/>
      <c r="I313" s="130"/>
      <c r="J313" s="134">
        <f t="shared" si="52"/>
        <v>0</v>
      </c>
      <c r="K313" s="135">
        <f t="shared" si="53"/>
        <v>0</v>
      </c>
    </row>
    <row r="314" spans="1:11">
      <c r="A314" s="128" t="s">
        <v>147</v>
      </c>
      <c r="B314" s="129"/>
      <c r="C314" s="130"/>
      <c r="D314" s="131"/>
      <c r="E314" s="132"/>
      <c r="F314" s="132"/>
      <c r="G314" s="133">
        <f t="shared" si="51"/>
        <v>0</v>
      </c>
      <c r="H314" s="130"/>
      <c r="I314" s="130"/>
      <c r="J314" s="134">
        <f t="shared" si="52"/>
        <v>0</v>
      </c>
      <c r="K314" s="135">
        <f t="shared" si="53"/>
        <v>0</v>
      </c>
    </row>
    <row r="315" spans="1:11">
      <c r="A315" s="128" t="s">
        <v>148</v>
      </c>
      <c r="B315" s="129"/>
      <c r="C315" s="130"/>
      <c r="D315" s="131"/>
      <c r="E315" s="132"/>
      <c r="F315" s="132"/>
      <c r="G315" s="133">
        <f t="shared" si="51"/>
        <v>0</v>
      </c>
      <c r="H315" s="130"/>
      <c r="I315" s="130"/>
      <c r="J315" s="134">
        <f t="shared" si="52"/>
        <v>0</v>
      </c>
      <c r="K315" s="135">
        <f t="shared" si="53"/>
        <v>0</v>
      </c>
    </row>
    <row r="316" spans="1:11">
      <c r="A316" s="128" t="s">
        <v>149</v>
      </c>
      <c r="B316" s="129"/>
      <c r="C316" s="130"/>
      <c r="D316" s="131"/>
      <c r="E316" s="132"/>
      <c r="F316" s="132"/>
      <c r="G316" s="133">
        <f t="shared" si="51"/>
        <v>0</v>
      </c>
      <c r="H316" s="130"/>
      <c r="I316" s="130"/>
      <c r="J316" s="134">
        <f t="shared" si="52"/>
        <v>0</v>
      </c>
      <c r="K316" s="135">
        <f t="shared" si="53"/>
        <v>0</v>
      </c>
    </row>
    <row r="317" spans="1:11">
      <c r="A317" s="128" t="s">
        <v>150</v>
      </c>
      <c r="B317" s="129"/>
      <c r="C317" s="130"/>
      <c r="D317" s="131"/>
      <c r="E317" s="132"/>
      <c r="F317" s="132"/>
      <c r="G317" s="133">
        <f t="shared" si="51"/>
        <v>0</v>
      </c>
      <c r="H317" s="130"/>
      <c r="I317" s="130"/>
      <c r="J317" s="134">
        <f t="shared" si="52"/>
        <v>0</v>
      </c>
      <c r="K317" s="135">
        <f t="shared" si="53"/>
        <v>0</v>
      </c>
    </row>
    <row r="318" spans="1:11">
      <c r="A318" s="128" t="s">
        <v>151</v>
      </c>
      <c r="B318" s="129"/>
      <c r="C318" s="130"/>
      <c r="D318" s="131"/>
      <c r="E318" s="132"/>
      <c r="F318" s="132"/>
      <c r="G318" s="133">
        <f t="shared" si="51"/>
        <v>0</v>
      </c>
      <c r="H318" s="130"/>
      <c r="I318" s="130"/>
      <c r="J318" s="134">
        <f t="shared" si="52"/>
        <v>0</v>
      </c>
      <c r="K318" s="135">
        <f t="shared" si="53"/>
        <v>0</v>
      </c>
    </row>
    <row r="319" spans="1:11">
      <c r="A319" s="128" t="s">
        <v>152</v>
      </c>
      <c r="B319" s="129"/>
      <c r="C319" s="130"/>
      <c r="D319" s="131"/>
      <c r="E319" s="132"/>
      <c r="F319" s="132"/>
      <c r="G319" s="133">
        <f t="shared" si="51"/>
        <v>0</v>
      </c>
      <c r="H319" s="130"/>
      <c r="I319" s="130"/>
      <c r="J319" s="134">
        <f t="shared" si="52"/>
        <v>0</v>
      </c>
      <c r="K319" s="135">
        <f t="shared" si="53"/>
        <v>0</v>
      </c>
    </row>
    <row r="320" spans="1:11" ht="14.25" thickBot="1">
      <c r="A320" s="136" t="s">
        <v>153</v>
      </c>
      <c r="B320" s="129"/>
      <c r="C320" s="137"/>
      <c r="D320" s="131"/>
      <c r="E320" s="138"/>
      <c r="F320" s="138"/>
      <c r="G320" s="139">
        <f t="shared" si="51"/>
        <v>0</v>
      </c>
      <c r="H320" s="137"/>
      <c r="I320" s="137"/>
      <c r="J320" s="140">
        <f t="shared" si="52"/>
        <v>0</v>
      </c>
      <c r="K320" s="135">
        <f>IF(B320="有",IF(AND(D320="無",J320&gt;=120,OR(C320&gt;=6,G320&gt;=20)),36000,IF(AND(D320="無",OR(AND(C320&lt;6,G320&lt;20),J320&lt;120)),0,IF(D320="",0,IF(36000*(E320+F320)/20&gt;36000,36000,36000*(E320+F320)/20)))),0)</f>
        <v>0</v>
      </c>
    </row>
    <row r="321" spans="1:11">
      <c r="A321" s="141" t="s">
        <v>154</v>
      </c>
      <c r="B321" s="141"/>
      <c r="C321" s="141"/>
      <c r="D321" s="141"/>
      <c r="E321" s="141"/>
      <c r="F321" s="141"/>
      <c r="G321" s="141"/>
      <c r="H321" s="141"/>
      <c r="I321" s="141"/>
      <c r="J321" s="141"/>
      <c r="K321" s="143"/>
    </row>
    <row r="322" spans="1:11" ht="14.25" thickBot="1">
      <c r="A322" s="149"/>
      <c r="B322" s="149"/>
      <c r="C322" s="149"/>
      <c r="D322" s="149"/>
      <c r="E322" s="149"/>
      <c r="F322" s="149"/>
      <c r="G322" s="147"/>
      <c r="H322" s="147"/>
      <c r="I322" s="147"/>
      <c r="J322" s="147"/>
      <c r="K322" s="148"/>
    </row>
    <row r="323" spans="1:11" ht="14.25" thickBot="1">
      <c r="A323" s="157">
        <v>18</v>
      </c>
      <c r="B323" s="311" t="s">
        <v>168</v>
      </c>
      <c r="C323" s="312"/>
      <c r="D323" s="313" t="str">
        <f>IF('第２号様式（申請・報告兼用）'!A47="","",'第２号様式（申請・報告兼用）'!A47)</f>
        <v/>
      </c>
      <c r="E323" s="313" t="str">
        <f>IF('第２号様式（申請・報告兼用）'!E328="","",'第２号様式（申請・報告兼用）'!E328)</f>
        <v/>
      </c>
      <c r="F323" s="314" t="str">
        <f>IF('第２号様式（申請・報告兼用）'!F328="","",'第２号様式（申請・報告兼用）'!F328)</f>
        <v/>
      </c>
      <c r="G323" s="114"/>
      <c r="H323" s="112"/>
      <c r="I323" s="112"/>
      <c r="J323" s="112"/>
      <c r="K323" s="115"/>
    </row>
    <row r="324" spans="1:11" ht="24">
      <c r="A324" s="315" t="s">
        <v>121</v>
      </c>
      <c r="B324" s="116" t="s">
        <v>122</v>
      </c>
      <c r="C324" s="117" t="s">
        <v>123</v>
      </c>
      <c r="D324" s="117" t="s">
        <v>124</v>
      </c>
      <c r="E324" s="118" t="s">
        <v>125</v>
      </c>
      <c r="F324" s="118" t="s">
        <v>126</v>
      </c>
      <c r="G324" s="119" t="s">
        <v>127</v>
      </c>
      <c r="H324" s="120" t="s">
        <v>128</v>
      </c>
      <c r="I324" s="121" t="s">
        <v>129</v>
      </c>
      <c r="J324" s="122" t="s">
        <v>130</v>
      </c>
      <c r="K324" s="123" t="s">
        <v>131</v>
      </c>
    </row>
    <row r="325" spans="1:11">
      <c r="A325" s="316"/>
      <c r="B325" s="124" t="s">
        <v>132</v>
      </c>
      <c r="C325" s="125" t="s">
        <v>133</v>
      </c>
      <c r="D325" s="125" t="s">
        <v>134</v>
      </c>
      <c r="E325" s="125" t="s">
        <v>135</v>
      </c>
      <c r="F325" s="125" t="s">
        <v>136</v>
      </c>
      <c r="G325" s="125" t="s">
        <v>137</v>
      </c>
      <c r="H325" s="126" t="s">
        <v>138</v>
      </c>
      <c r="I325" s="125" t="s">
        <v>139</v>
      </c>
      <c r="J325" s="125" t="s">
        <v>140</v>
      </c>
      <c r="K325" s="127" t="s">
        <v>141</v>
      </c>
    </row>
    <row r="326" spans="1:11">
      <c r="A326" s="128" t="s">
        <v>142</v>
      </c>
      <c r="B326" s="129"/>
      <c r="C326" s="130"/>
      <c r="D326" s="131"/>
      <c r="E326" s="132"/>
      <c r="F326" s="132"/>
      <c r="G326" s="133">
        <f>E326+F326</f>
        <v>0</v>
      </c>
      <c r="H326" s="130"/>
      <c r="I326" s="130"/>
      <c r="J326" s="134">
        <f>H326+I326</f>
        <v>0</v>
      </c>
      <c r="K326" s="135">
        <f>IF(B326="有",IF(AND(D326="無",J326&gt;=120,OR(C326&gt;=6,G326&gt;=20)),36000,IF(AND(D326="無",OR(AND(C326&lt;6,G326&lt;20),J326&lt;120)),0,IF(D326="",0,IF(36000*(E326+F326)/20&gt;36000,36000,36000*(E326+F326)/20)))),0)</f>
        <v>0</v>
      </c>
    </row>
    <row r="327" spans="1:11">
      <c r="A327" s="128" t="s">
        <v>143</v>
      </c>
      <c r="B327" s="129"/>
      <c r="C327" s="130"/>
      <c r="D327" s="131"/>
      <c r="E327" s="132"/>
      <c r="F327" s="132"/>
      <c r="G327" s="133">
        <f t="shared" ref="G327:G337" si="54">E327+F327</f>
        <v>0</v>
      </c>
      <c r="H327" s="130"/>
      <c r="I327" s="130"/>
      <c r="J327" s="134">
        <f t="shared" ref="J327:J337" si="55">H327+I327</f>
        <v>0</v>
      </c>
      <c r="K327" s="135">
        <f t="shared" ref="K327:K336" si="56">IF(B327="有",IF(AND(D327="無",J327&gt;=120,OR(C327&gt;=6,G327&gt;=20)),36000,IF(AND(D327="無",OR(AND(C327&lt;6,G327&lt;20),J327&lt;120)),0,IF(D327="",0,IF(36000*(E327+F327)/20&gt;36000,36000,36000*(E327+F327)/20)))),0)</f>
        <v>0</v>
      </c>
    </row>
    <row r="328" spans="1:11">
      <c r="A328" s="128" t="s">
        <v>144</v>
      </c>
      <c r="B328" s="129"/>
      <c r="C328" s="130"/>
      <c r="D328" s="131"/>
      <c r="E328" s="132"/>
      <c r="F328" s="132"/>
      <c r="G328" s="133">
        <f t="shared" si="54"/>
        <v>0</v>
      </c>
      <c r="H328" s="130"/>
      <c r="I328" s="130"/>
      <c r="J328" s="134">
        <f t="shared" si="55"/>
        <v>0</v>
      </c>
      <c r="K328" s="135">
        <f t="shared" si="56"/>
        <v>0</v>
      </c>
    </row>
    <row r="329" spans="1:11">
      <c r="A329" s="128" t="s">
        <v>145</v>
      </c>
      <c r="B329" s="129"/>
      <c r="C329" s="130"/>
      <c r="D329" s="131"/>
      <c r="E329" s="132"/>
      <c r="F329" s="132"/>
      <c r="G329" s="133">
        <f t="shared" si="54"/>
        <v>0</v>
      </c>
      <c r="H329" s="130"/>
      <c r="I329" s="130"/>
      <c r="J329" s="134">
        <f t="shared" si="55"/>
        <v>0</v>
      </c>
      <c r="K329" s="135">
        <f t="shared" si="56"/>
        <v>0</v>
      </c>
    </row>
    <row r="330" spans="1:11">
      <c r="A330" s="128" t="s">
        <v>146</v>
      </c>
      <c r="B330" s="129"/>
      <c r="C330" s="130"/>
      <c r="D330" s="131"/>
      <c r="E330" s="132"/>
      <c r="F330" s="132"/>
      <c r="G330" s="133">
        <f t="shared" si="54"/>
        <v>0</v>
      </c>
      <c r="H330" s="130"/>
      <c r="I330" s="130"/>
      <c r="J330" s="134">
        <f t="shared" si="55"/>
        <v>0</v>
      </c>
      <c r="K330" s="135">
        <f t="shared" si="56"/>
        <v>0</v>
      </c>
    </row>
    <row r="331" spans="1:11">
      <c r="A331" s="128" t="s">
        <v>147</v>
      </c>
      <c r="B331" s="129"/>
      <c r="C331" s="130"/>
      <c r="D331" s="131"/>
      <c r="E331" s="132"/>
      <c r="F331" s="132"/>
      <c r="G331" s="133">
        <f t="shared" si="54"/>
        <v>0</v>
      </c>
      <c r="H331" s="130"/>
      <c r="I331" s="130"/>
      <c r="J331" s="134">
        <f t="shared" si="55"/>
        <v>0</v>
      </c>
      <c r="K331" s="135">
        <f t="shared" si="56"/>
        <v>0</v>
      </c>
    </row>
    <row r="332" spans="1:11">
      <c r="A332" s="128" t="s">
        <v>148</v>
      </c>
      <c r="B332" s="129"/>
      <c r="C332" s="130"/>
      <c r="D332" s="131"/>
      <c r="E332" s="132"/>
      <c r="F332" s="132"/>
      <c r="G332" s="133">
        <f t="shared" si="54"/>
        <v>0</v>
      </c>
      <c r="H332" s="130"/>
      <c r="I332" s="130"/>
      <c r="J332" s="134">
        <f t="shared" si="55"/>
        <v>0</v>
      </c>
      <c r="K332" s="135">
        <f t="shared" si="56"/>
        <v>0</v>
      </c>
    </row>
    <row r="333" spans="1:11">
      <c r="A333" s="128" t="s">
        <v>149</v>
      </c>
      <c r="B333" s="129"/>
      <c r="C333" s="130"/>
      <c r="D333" s="131"/>
      <c r="E333" s="132"/>
      <c r="F333" s="132"/>
      <c r="G333" s="133">
        <f t="shared" si="54"/>
        <v>0</v>
      </c>
      <c r="H333" s="130"/>
      <c r="I333" s="130"/>
      <c r="J333" s="134">
        <f t="shared" si="55"/>
        <v>0</v>
      </c>
      <c r="K333" s="135">
        <f t="shared" si="56"/>
        <v>0</v>
      </c>
    </row>
    <row r="334" spans="1:11">
      <c r="A334" s="128" t="s">
        <v>150</v>
      </c>
      <c r="B334" s="129"/>
      <c r="C334" s="130"/>
      <c r="D334" s="131"/>
      <c r="E334" s="132"/>
      <c r="F334" s="132"/>
      <c r="G334" s="133">
        <f t="shared" si="54"/>
        <v>0</v>
      </c>
      <c r="H334" s="130"/>
      <c r="I334" s="130"/>
      <c r="J334" s="134">
        <f t="shared" si="55"/>
        <v>0</v>
      </c>
      <c r="K334" s="135">
        <f t="shared" si="56"/>
        <v>0</v>
      </c>
    </row>
    <row r="335" spans="1:11">
      <c r="A335" s="128" t="s">
        <v>151</v>
      </c>
      <c r="B335" s="129"/>
      <c r="C335" s="130"/>
      <c r="D335" s="131"/>
      <c r="E335" s="132"/>
      <c r="F335" s="132"/>
      <c r="G335" s="133">
        <f t="shared" si="54"/>
        <v>0</v>
      </c>
      <c r="H335" s="130"/>
      <c r="I335" s="130"/>
      <c r="J335" s="134">
        <f t="shared" si="55"/>
        <v>0</v>
      </c>
      <c r="K335" s="135">
        <f t="shared" si="56"/>
        <v>0</v>
      </c>
    </row>
    <row r="336" spans="1:11">
      <c r="A336" s="128" t="s">
        <v>152</v>
      </c>
      <c r="B336" s="129"/>
      <c r="C336" s="130"/>
      <c r="D336" s="131"/>
      <c r="E336" s="132"/>
      <c r="F336" s="132"/>
      <c r="G336" s="133">
        <f t="shared" si="54"/>
        <v>0</v>
      </c>
      <c r="H336" s="130"/>
      <c r="I336" s="130"/>
      <c r="J336" s="134">
        <f t="shared" si="55"/>
        <v>0</v>
      </c>
      <c r="K336" s="135">
        <f t="shared" si="56"/>
        <v>0</v>
      </c>
    </row>
    <row r="337" spans="1:11" ht="14.25" thickBot="1">
      <c r="A337" s="136" t="s">
        <v>153</v>
      </c>
      <c r="B337" s="129"/>
      <c r="C337" s="137"/>
      <c r="D337" s="131"/>
      <c r="E337" s="138"/>
      <c r="F337" s="138"/>
      <c r="G337" s="139">
        <f t="shared" si="54"/>
        <v>0</v>
      </c>
      <c r="H337" s="137"/>
      <c r="I337" s="137"/>
      <c r="J337" s="140">
        <f t="shared" si="55"/>
        <v>0</v>
      </c>
      <c r="K337" s="135">
        <f>IF(B337="有",IF(AND(D337="無",J337&gt;=120,OR(C337&gt;=6,G337&gt;=20)),36000,IF(AND(D337="無",OR(AND(C337&lt;6,G337&lt;20),J337&lt;120)),0,IF(D337="",0,IF(36000*(E337+F337)/20&gt;36000,36000,36000*(E337+F337)/20)))),0)</f>
        <v>0</v>
      </c>
    </row>
    <row r="338" spans="1:11">
      <c r="A338" s="141" t="s">
        <v>154</v>
      </c>
      <c r="B338" s="141"/>
      <c r="C338" s="141"/>
      <c r="D338" s="141"/>
      <c r="E338" s="141"/>
      <c r="F338" s="141"/>
      <c r="G338" s="141"/>
      <c r="H338" s="141"/>
      <c r="I338" s="141"/>
      <c r="J338" s="141"/>
      <c r="K338" s="143"/>
    </row>
    <row r="339" spans="1:11" ht="14.25" thickBot="1">
      <c r="A339" s="149"/>
      <c r="B339" s="149"/>
      <c r="C339" s="149"/>
      <c r="D339" s="149"/>
      <c r="E339" s="149"/>
      <c r="F339" s="149"/>
      <c r="G339" s="147"/>
      <c r="H339" s="147"/>
      <c r="I339" s="147"/>
      <c r="J339" s="147"/>
      <c r="K339" s="148"/>
    </row>
    <row r="340" spans="1:11" ht="14.25" thickBot="1">
      <c r="A340" s="157">
        <v>19</v>
      </c>
      <c r="B340" s="311" t="s">
        <v>168</v>
      </c>
      <c r="C340" s="312"/>
      <c r="D340" s="313" t="str">
        <f>IF('第２号様式（申請・報告兼用）'!A48="","",'第２号様式（申請・報告兼用）'!A48)</f>
        <v/>
      </c>
      <c r="E340" s="313" t="str">
        <f>IF('第２号様式（申請・報告兼用）'!E345="","",'第２号様式（申請・報告兼用）'!E345)</f>
        <v/>
      </c>
      <c r="F340" s="314" t="str">
        <f>IF('第２号様式（申請・報告兼用）'!F345="","",'第２号様式（申請・報告兼用）'!F345)</f>
        <v/>
      </c>
      <c r="G340" s="114"/>
      <c r="H340" s="112"/>
      <c r="I340" s="112"/>
      <c r="J340" s="112"/>
      <c r="K340" s="115"/>
    </row>
    <row r="341" spans="1:11" ht="24">
      <c r="A341" s="315" t="s">
        <v>121</v>
      </c>
      <c r="B341" s="116" t="s">
        <v>122</v>
      </c>
      <c r="C341" s="117" t="s">
        <v>123</v>
      </c>
      <c r="D341" s="117" t="s">
        <v>124</v>
      </c>
      <c r="E341" s="118" t="s">
        <v>125</v>
      </c>
      <c r="F341" s="118" t="s">
        <v>126</v>
      </c>
      <c r="G341" s="119" t="s">
        <v>127</v>
      </c>
      <c r="H341" s="120" t="s">
        <v>128</v>
      </c>
      <c r="I341" s="121" t="s">
        <v>129</v>
      </c>
      <c r="J341" s="122" t="s">
        <v>130</v>
      </c>
      <c r="K341" s="123" t="s">
        <v>131</v>
      </c>
    </row>
    <row r="342" spans="1:11">
      <c r="A342" s="316"/>
      <c r="B342" s="124" t="s">
        <v>132</v>
      </c>
      <c r="C342" s="125" t="s">
        <v>133</v>
      </c>
      <c r="D342" s="125" t="s">
        <v>134</v>
      </c>
      <c r="E342" s="125" t="s">
        <v>135</v>
      </c>
      <c r="F342" s="125" t="s">
        <v>136</v>
      </c>
      <c r="G342" s="125" t="s">
        <v>137</v>
      </c>
      <c r="H342" s="126" t="s">
        <v>138</v>
      </c>
      <c r="I342" s="125" t="s">
        <v>139</v>
      </c>
      <c r="J342" s="125" t="s">
        <v>140</v>
      </c>
      <c r="K342" s="127" t="s">
        <v>141</v>
      </c>
    </row>
    <row r="343" spans="1:11">
      <c r="A343" s="128" t="s">
        <v>142</v>
      </c>
      <c r="B343" s="129"/>
      <c r="C343" s="130"/>
      <c r="D343" s="131"/>
      <c r="E343" s="132"/>
      <c r="F343" s="132"/>
      <c r="G343" s="133">
        <f>E343+F343</f>
        <v>0</v>
      </c>
      <c r="H343" s="130"/>
      <c r="I343" s="130"/>
      <c r="J343" s="134">
        <f>H343+I343</f>
        <v>0</v>
      </c>
      <c r="K343" s="135">
        <f>IF(B343="有",IF(AND(D343="無",J343&gt;=120,OR(C343&gt;=6,G343&gt;=20)),36000,IF(AND(D343="無",OR(AND(C343&lt;6,G343&lt;20),J343&lt;120)),0,IF(D343="",0,IF(36000*(E343+F343)/20&gt;36000,36000,36000*(E343+F343)/20)))),0)</f>
        <v>0</v>
      </c>
    </row>
    <row r="344" spans="1:11">
      <c r="A344" s="128" t="s">
        <v>143</v>
      </c>
      <c r="B344" s="129"/>
      <c r="C344" s="130"/>
      <c r="D344" s="131"/>
      <c r="E344" s="132"/>
      <c r="F344" s="132"/>
      <c r="G344" s="133">
        <f t="shared" ref="G344:G354" si="57">E344+F344</f>
        <v>0</v>
      </c>
      <c r="H344" s="130"/>
      <c r="I344" s="130"/>
      <c r="J344" s="134">
        <f t="shared" ref="J344:J354" si="58">H344+I344</f>
        <v>0</v>
      </c>
      <c r="K344" s="135">
        <f t="shared" ref="K344:K353" si="59">IF(B344="有",IF(AND(D344="無",J344&gt;=120,OR(C344&gt;=6,G344&gt;=20)),36000,IF(AND(D344="無",OR(AND(C344&lt;6,G344&lt;20),J344&lt;120)),0,IF(D344="",0,IF(36000*(E344+F344)/20&gt;36000,36000,36000*(E344+F344)/20)))),0)</f>
        <v>0</v>
      </c>
    </row>
    <row r="345" spans="1:11">
      <c r="A345" s="128" t="s">
        <v>144</v>
      </c>
      <c r="B345" s="129"/>
      <c r="C345" s="130"/>
      <c r="D345" s="131"/>
      <c r="E345" s="132"/>
      <c r="F345" s="132"/>
      <c r="G345" s="133">
        <f t="shared" si="57"/>
        <v>0</v>
      </c>
      <c r="H345" s="130"/>
      <c r="I345" s="130"/>
      <c r="J345" s="134">
        <f t="shared" si="58"/>
        <v>0</v>
      </c>
      <c r="K345" s="135">
        <f t="shared" si="59"/>
        <v>0</v>
      </c>
    </row>
    <row r="346" spans="1:11">
      <c r="A346" s="128" t="s">
        <v>145</v>
      </c>
      <c r="B346" s="129"/>
      <c r="C346" s="130"/>
      <c r="D346" s="131"/>
      <c r="E346" s="132"/>
      <c r="F346" s="132"/>
      <c r="G346" s="133">
        <f t="shared" si="57"/>
        <v>0</v>
      </c>
      <c r="H346" s="130"/>
      <c r="I346" s="130"/>
      <c r="J346" s="134">
        <f t="shared" si="58"/>
        <v>0</v>
      </c>
      <c r="K346" s="135">
        <f t="shared" si="59"/>
        <v>0</v>
      </c>
    </row>
    <row r="347" spans="1:11">
      <c r="A347" s="128" t="s">
        <v>146</v>
      </c>
      <c r="B347" s="129"/>
      <c r="C347" s="130"/>
      <c r="D347" s="131"/>
      <c r="E347" s="132"/>
      <c r="F347" s="132"/>
      <c r="G347" s="133">
        <f t="shared" si="57"/>
        <v>0</v>
      </c>
      <c r="H347" s="130"/>
      <c r="I347" s="130"/>
      <c r="J347" s="134">
        <f t="shared" si="58"/>
        <v>0</v>
      </c>
      <c r="K347" s="135">
        <f t="shared" si="59"/>
        <v>0</v>
      </c>
    </row>
    <row r="348" spans="1:11">
      <c r="A348" s="128" t="s">
        <v>147</v>
      </c>
      <c r="B348" s="129"/>
      <c r="C348" s="130"/>
      <c r="D348" s="131"/>
      <c r="E348" s="132"/>
      <c r="F348" s="132"/>
      <c r="G348" s="133">
        <f t="shared" si="57"/>
        <v>0</v>
      </c>
      <c r="H348" s="130"/>
      <c r="I348" s="130"/>
      <c r="J348" s="134">
        <f t="shared" si="58"/>
        <v>0</v>
      </c>
      <c r="K348" s="135">
        <f t="shared" si="59"/>
        <v>0</v>
      </c>
    </row>
    <row r="349" spans="1:11">
      <c r="A349" s="128" t="s">
        <v>148</v>
      </c>
      <c r="B349" s="129"/>
      <c r="C349" s="130"/>
      <c r="D349" s="131"/>
      <c r="E349" s="132"/>
      <c r="F349" s="132"/>
      <c r="G349" s="133">
        <f t="shared" si="57"/>
        <v>0</v>
      </c>
      <c r="H349" s="130"/>
      <c r="I349" s="130"/>
      <c r="J349" s="134">
        <f t="shared" si="58"/>
        <v>0</v>
      </c>
      <c r="K349" s="135">
        <f t="shared" si="59"/>
        <v>0</v>
      </c>
    </row>
    <row r="350" spans="1:11">
      <c r="A350" s="128" t="s">
        <v>149</v>
      </c>
      <c r="B350" s="129"/>
      <c r="C350" s="130"/>
      <c r="D350" s="131"/>
      <c r="E350" s="132"/>
      <c r="F350" s="132"/>
      <c r="G350" s="133">
        <f t="shared" si="57"/>
        <v>0</v>
      </c>
      <c r="H350" s="130"/>
      <c r="I350" s="130"/>
      <c r="J350" s="134">
        <f t="shared" si="58"/>
        <v>0</v>
      </c>
      <c r="K350" s="135">
        <f t="shared" si="59"/>
        <v>0</v>
      </c>
    </row>
    <row r="351" spans="1:11">
      <c r="A351" s="128" t="s">
        <v>150</v>
      </c>
      <c r="B351" s="129"/>
      <c r="C351" s="130"/>
      <c r="D351" s="131"/>
      <c r="E351" s="132"/>
      <c r="F351" s="132"/>
      <c r="G351" s="133">
        <f t="shared" si="57"/>
        <v>0</v>
      </c>
      <c r="H351" s="130"/>
      <c r="I351" s="130"/>
      <c r="J351" s="134">
        <f t="shared" si="58"/>
        <v>0</v>
      </c>
      <c r="K351" s="135">
        <f t="shared" si="59"/>
        <v>0</v>
      </c>
    </row>
    <row r="352" spans="1:11">
      <c r="A352" s="128" t="s">
        <v>151</v>
      </c>
      <c r="B352" s="129"/>
      <c r="C352" s="130"/>
      <c r="D352" s="131"/>
      <c r="E352" s="132"/>
      <c r="F352" s="132"/>
      <c r="G352" s="133">
        <f t="shared" si="57"/>
        <v>0</v>
      </c>
      <c r="H352" s="130"/>
      <c r="I352" s="130"/>
      <c r="J352" s="134">
        <f t="shared" si="58"/>
        <v>0</v>
      </c>
      <c r="K352" s="135">
        <f t="shared" si="59"/>
        <v>0</v>
      </c>
    </row>
    <row r="353" spans="1:11">
      <c r="A353" s="128" t="s">
        <v>152</v>
      </c>
      <c r="B353" s="129"/>
      <c r="C353" s="130"/>
      <c r="D353" s="131"/>
      <c r="E353" s="132"/>
      <c r="F353" s="132"/>
      <c r="G353" s="133">
        <f t="shared" si="57"/>
        <v>0</v>
      </c>
      <c r="H353" s="130"/>
      <c r="I353" s="130"/>
      <c r="J353" s="134">
        <f t="shared" si="58"/>
        <v>0</v>
      </c>
      <c r="K353" s="135">
        <f t="shared" si="59"/>
        <v>0</v>
      </c>
    </row>
    <row r="354" spans="1:11" ht="14.25" thickBot="1">
      <c r="A354" s="136" t="s">
        <v>153</v>
      </c>
      <c r="B354" s="129"/>
      <c r="C354" s="137"/>
      <c r="D354" s="131"/>
      <c r="E354" s="138"/>
      <c r="F354" s="138"/>
      <c r="G354" s="139">
        <f t="shared" si="57"/>
        <v>0</v>
      </c>
      <c r="H354" s="137"/>
      <c r="I354" s="137"/>
      <c r="J354" s="140">
        <f t="shared" si="58"/>
        <v>0</v>
      </c>
      <c r="K354" s="135">
        <f>IF(B354="有",IF(AND(D354="無",J354&gt;=120,OR(C354&gt;=6,G354&gt;=20)),36000,IF(AND(D354="無",OR(AND(C354&lt;6,G354&lt;20),J354&lt;120)),0,IF(D354="",0,IF(36000*(E354+F354)/20&gt;36000,36000,36000*(E354+F354)/20)))),0)</f>
        <v>0</v>
      </c>
    </row>
    <row r="355" spans="1:11">
      <c r="A355" s="141" t="s">
        <v>154</v>
      </c>
      <c r="B355" s="141"/>
      <c r="C355" s="141"/>
      <c r="D355" s="141"/>
      <c r="E355" s="141"/>
      <c r="F355" s="141"/>
      <c r="G355" s="141"/>
      <c r="H355" s="141"/>
      <c r="I355" s="141"/>
      <c r="J355" s="141"/>
      <c r="K355" s="143"/>
    </row>
    <row r="356" spans="1:11" ht="14.25" thickBot="1">
      <c r="A356" s="149"/>
      <c r="B356" s="149"/>
      <c r="C356" s="149"/>
      <c r="D356" s="149"/>
      <c r="E356" s="149"/>
      <c r="F356" s="149"/>
      <c r="G356" s="147"/>
      <c r="H356" s="147"/>
      <c r="I356" s="147"/>
      <c r="J356" s="147"/>
      <c r="K356" s="148"/>
    </row>
    <row r="357" spans="1:11" ht="14.25" thickBot="1">
      <c r="A357" s="157">
        <v>20</v>
      </c>
      <c r="B357" s="311" t="s">
        <v>168</v>
      </c>
      <c r="C357" s="312"/>
      <c r="D357" s="313" t="str">
        <f>IF('第２号様式（申請・報告兼用）'!A49="","",'第２号様式（申請・報告兼用）'!A49)</f>
        <v/>
      </c>
      <c r="E357" s="313" t="str">
        <f>IF('第２号様式（申請・報告兼用）'!E362="","",'第２号様式（申請・報告兼用）'!E362)</f>
        <v/>
      </c>
      <c r="F357" s="314" t="str">
        <f>IF('第２号様式（申請・報告兼用）'!F362="","",'第２号様式（申請・報告兼用）'!F362)</f>
        <v/>
      </c>
      <c r="G357" s="114"/>
      <c r="H357" s="112"/>
      <c r="I357" s="112"/>
      <c r="J357" s="112"/>
      <c r="K357" s="115"/>
    </row>
    <row r="358" spans="1:11" ht="24">
      <c r="A358" s="315" t="s">
        <v>121</v>
      </c>
      <c r="B358" s="116" t="s">
        <v>122</v>
      </c>
      <c r="C358" s="117" t="s">
        <v>123</v>
      </c>
      <c r="D358" s="117" t="s">
        <v>124</v>
      </c>
      <c r="E358" s="118" t="s">
        <v>125</v>
      </c>
      <c r="F358" s="118" t="s">
        <v>126</v>
      </c>
      <c r="G358" s="119" t="s">
        <v>127</v>
      </c>
      <c r="H358" s="120" t="s">
        <v>128</v>
      </c>
      <c r="I358" s="121" t="s">
        <v>129</v>
      </c>
      <c r="J358" s="122" t="s">
        <v>130</v>
      </c>
      <c r="K358" s="123" t="s">
        <v>131</v>
      </c>
    </row>
    <row r="359" spans="1:11">
      <c r="A359" s="316"/>
      <c r="B359" s="124" t="s">
        <v>132</v>
      </c>
      <c r="C359" s="125" t="s">
        <v>133</v>
      </c>
      <c r="D359" s="125" t="s">
        <v>134</v>
      </c>
      <c r="E359" s="125" t="s">
        <v>135</v>
      </c>
      <c r="F359" s="125" t="s">
        <v>136</v>
      </c>
      <c r="G359" s="125" t="s">
        <v>137</v>
      </c>
      <c r="H359" s="126" t="s">
        <v>138</v>
      </c>
      <c r="I359" s="125" t="s">
        <v>139</v>
      </c>
      <c r="J359" s="125" t="s">
        <v>140</v>
      </c>
      <c r="K359" s="127" t="s">
        <v>141</v>
      </c>
    </row>
    <row r="360" spans="1:11">
      <c r="A360" s="128" t="s">
        <v>142</v>
      </c>
      <c r="B360" s="129"/>
      <c r="C360" s="130"/>
      <c r="D360" s="131"/>
      <c r="E360" s="132"/>
      <c r="F360" s="132"/>
      <c r="G360" s="133">
        <f>E360+F360</f>
        <v>0</v>
      </c>
      <c r="H360" s="130"/>
      <c r="I360" s="130"/>
      <c r="J360" s="134">
        <f>H360+I360</f>
        <v>0</v>
      </c>
      <c r="K360" s="135">
        <f>IF(B360="有",IF(AND(D360="無",J360&gt;=120,OR(C360&gt;=6,G360&gt;=20)),36000,IF(AND(D360="無",OR(AND(C360&lt;6,G360&lt;20),J360&lt;120)),0,IF(D360="",0,IF(36000*(E360+F360)/20&gt;36000,36000,36000*(E360+F360)/20)))),0)</f>
        <v>0</v>
      </c>
    </row>
    <row r="361" spans="1:11">
      <c r="A361" s="128" t="s">
        <v>143</v>
      </c>
      <c r="B361" s="129"/>
      <c r="C361" s="130"/>
      <c r="D361" s="131"/>
      <c r="E361" s="132"/>
      <c r="F361" s="132"/>
      <c r="G361" s="133">
        <f t="shared" ref="G361:G371" si="60">E361+F361</f>
        <v>0</v>
      </c>
      <c r="H361" s="130"/>
      <c r="I361" s="130"/>
      <c r="J361" s="134">
        <f t="shared" ref="J361:J371" si="61">H361+I361</f>
        <v>0</v>
      </c>
      <c r="K361" s="135">
        <f t="shared" ref="K361:K370" si="62">IF(B361="有",IF(AND(D361="無",J361&gt;=120,OR(C361&gt;=6,G361&gt;=20)),36000,IF(AND(D361="無",OR(AND(C361&lt;6,G361&lt;20),J361&lt;120)),0,IF(D361="",0,IF(36000*(E361+F361)/20&gt;36000,36000,36000*(E361+F361)/20)))),0)</f>
        <v>0</v>
      </c>
    </row>
    <row r="362" spans="1:11">
      <c r="A362" s="128" t="s">
        <v>144</v>
      </c>
      <c r="B362" s="129"/>
      <c r="C362" s="130"/>
      <c r="D362" s="131"/>
      <c r="E362" s="132"/>
      <c r="F362" s="132"/>
      <c r="G362" s="133">
        <f t="shared" si="60"/>
        <v>0</v>
      </c>
      <c r="H362" s="130"/>
      <c r="I362" s="130"/>
      <c r="J362" s="134">
        <f t="shared" si="61"/>
        <v>0</v>
      </c>
      <c r="K362" s="135">
        <f t="shared" si="62"/>
        <v>0</v>
      </c>
    </row>
    <row r="363" spans="1:11">
      <c r="A363" s="128" t="s">
        <v>145</v>
      </c>
      <c r="B363" s="129"/>
      <c r="C363" s="130"/>
      <c r="D363" s="131"/>
      <c r="E363" s="132"/>
      <c r="F363" s="132"/>
      <c r="G363" s="133">
        <f t="shared" si="60"/>
        <v>0</v>
      </c>
      <c r="H363" s="130"/>
      <c r="I363" s="130"/>
      <c r="J363" s="134">
        <f t="shared" si="61"/>
        <v>0</v>
      </c>
      <c r="K363" s="135">
        <f t="shared" si="62"/>
        <v>0</v>
      </c>
    </row>
    <row r="364" spans="1:11">
      <c r="A364" s="128" t="s">
        <v>146</v>
      </c>
      <c r="B364" s="129"/>
      <c r="C364" s="130"/>
      <c r="D364" s="131"/>
      <c r="E364" s="132"/>
      <c r="F364" s="132"/>
      <c r="G364" s="133">
        <f t="shared" si="60"/>
        <v>0</v>
      </c>
      <c r="H364" s="130"/>
      <c r="I364" s="130"/>
      <c r="J364" s="134">
        <f t="shared" si="61"/>
        <v>0</v>
      </c>
      <c r="K364" s="135">
        <f t="shared" si="62"/>
        <v>0</v>
      </c>
    </row>
    <row r="365" spans="1:11">
      <c r="A365" s="128" t="s">
        <v>147</v>
      </c>
      <c r="B365" s="129"/>
      <c r="C365" s="130"/>
      <c r="D365" s="131"/>
      <c r="E365" s="132"/>
      <c r="F365" s="132"/>
      <c r="G365" s="133">
        <f t="shared" si="60"/>
        <v>0</v>
      </c>
      <c r="H365" s="130"/>
      <c r="I365" s="130"/>
      <c r="J365" s="134">
        <f t="shared" si="61"/>
        <v>0</v>
      </c>
      <c r="K365" s="135">
        <f t="shared" si="62"/>
        <v>0</v>
      </c>
    </row>
    <row r="366" spans="1:11">
      <c r="A366" s="128" t="s">
        <v>148</v>
      </c>
      <c r="B366" s="129"/>
      <c r="C366" s="130"/>
      <c r="D366" s="131"/>
      <c r="E366" s="132"/>
      <c r="F366" s="132"/>
      <c r="G366" s="133">
        <f t="shared" si="60"/>
        <v>0</v>
      </c>
      <c r="H366" s="130"/>
      <c r="I366" s="130"/>
      <c r="J366" s="134">
        <f t="shared" si="61"/>
        <v>0</v>
      </c>
      <c r="K366" s="135">
        <f t="shared" si="62"/>
        <v>0</v>
      </c>
    </row>
    <row r="367" spans="1:11">
      <c r="A367" s="128" t="s">
        <v>149</v>
      </c>
      <c r="B367" s="129"/>
      <c r="C367" s="130"/>
      <c r="D367" s="131"/>
      <c r="E367" s="132"/>
      <c r="F367" s="132"/>
      <c r="G367" s="133">
        <f t="shared" si="60"/>
        <v>0</v>
      </c>
      <c r="H367" s="130"/>
      <c r="I367" s="130"/>
      <c r="J367" s="134">
        <f t="shared" si="61"/>
        <v>0</v>
      </c>
      <c r="K367" s="135">
        <f t="shared" si="62"/>
        <v>0</v>
      </c>
    </row>
    <row r="368" spans="1:11">
      <c r="A368" s="128" t="s">
        <v>150</v>
      </c>
      <c r="B368" s="129"/>
      <c r="C368" s="130"/>
      <c r="D368" s="131"/>
      <c r="E368" s="132"/>
      <c r="F368" s="132"/>
      <c r="G368" s="133">
        <f t="shared" si="60"/>
        <v>0</v>
      </c>
      <c r="H368" s="130"/>
      <c r="I368" s="130"/>
      <c r="J368" s="134">
        <f t="shared" si="61"/>
        <v>0</v>
      </c>
      <c r="K368" s="135">
        <f t="shared" si="62"/>
        <v>0</v>
      </c>
    </row>
    <row r="369" spans="1:11">
      <c r="A369" s="128" t="s">
        <v>151</v>
      </c>
      <c r="B369" s="129"/>
      <c r="C369" s="130"/>
      <c r="D369" s="131"/>
      <c r="E369" s="132"/>
      <c r="F369" s="132"/>
      <c r="G369" s="133">
        <f t="shared" si="60"/>
        <v>0</v>
      </c>
      <c r="H369" s="130"/>
      <c r="I369" s="130"/>
      <c r="J369" s="134">
        <f t="shared" si="61"/>
        <v>0</v>
      </c>
      <c r="K369" s="135">
        <f t="shared" si="62"/>
        <v>0</v>
      </c>
    </row>
    <row r="370" spans="1:11">
      <c r="A370" s="128" t="s">
        <v>152</v>
      </c>
      <c r="B370" s="129"/>
      <c r="C370" s="130"/>
      <c r="D370" s="131"/>
      <c r="E370" s="132"/>
      <c r="F370" s="132"/>
      <c r="G370" s="133">
        <f t="shared" si="60"/>
        <v>0</v>
      </c>
      <c r="H370" s="130"/>
      <c r="I370" s="130"/>
      <c r="J370" s="134">
        <f t="shared" si="61"/>
        <v>0</v>
      </c>
      <c r="K370" s="135">
        <f t="shared" si="62"/>
        <v>0</v>
      </c>
    </row>
    <row r="371" spans="1:11" ht="14.25" thickBot="1">
      <c r="A371" s="136" t="s">
        <v>153</v>
      </c>
      <c r="B371" s="129"/>
      <c r="C371" s="137"/>
      <c r="D371" s="131"/>
      <c r="E371" s="138"/>
      <c r="F371" s="138"/>
      <c r="G371" s="139">
        <f t="shared" si="60"/>
        <v>0</v>
      </c>
      <c r="H371" s="137"/>
      <c r="I371" s="137"/>
      <c r="J371" s="140">
        <f t="shared" si="61"/>
        <v>0</v>
      </c>
      <c r="K371" s="135">
        <f>IF(B371="有",IF(AND(D371="無",J371&gt;=120,OR(C371&gt;=6,G371&gt;=20)),36000,IF(AND(D371="無",OR(AND(C371&lt;6,G371&lt;20),J371&lt;120)),0,IF(D371="",0,IF(36000*(E371+F371)/20&gt;36000,36000,36000*(E371+F371)/20)))),0)</f>
        <v>0</v>
      </c>
    </row>
    <row r="372" spans="1:11">
      <c r="A372" s="141" t="s">
        <v>154</v>
      </c>
      <c r="B372" s="141"/>
      <c r="C372" s="141"/>
      <c r="D372" s="141"/>
      <c r="E372" s="141"/>
      <c r="F372" s="141"/>
      <c r="G372" s="141"/>
      <c r="H372" s="141"/>
      <c r="I372" s="141"/>
      <c r="J372" s="141"/>
      <c r="K372" s="143"/>
    </row>
    <row r="373" spans="1:11" ht="14.25" thickBot="1">
      <c r="A373" s="149"/>
      <c r="B373" s="149"/>
      <c r="C373" s="149"/>
      <c r="D373" s="149"/>
      <c r="E373" s="149"/>
      <c r="F373" s="149"/>
      <c r="G373" s="147"/>
      <c r="H373" s="147"/>
      <c r="I373" s="147"/>
      <c r="J373" s="147"/>
      <c r="K373" s="148"/>
    </row>
    <row r="374" spans="1:11" ht="14.25" thickBot="1">
      <c r="A374" s="157">
        <v>21</v>
      </c>
      <c r="B374" s="311" t="s">
        <v>168</v>
      </c>
      <c r="C374" s="312"/>
      <c r="D374" s="313" t="str">
        <f>IF('第２号様式（申請・報告兼用）'!A50="","",'第２号様式（申請・報告兼用）'!A50)</f>
        <v/>
      </c>
      <c r="E374" s="313" t="str">
        <f>IF('第２号様式（申請・報告兼用）'!E379="","",'第２号様式（申請・報告兼用）'!E379)</f>
        <v/>
      </c>
      <c r="F374" s="314" t="str">
        <f>IF('第２号様式（申請・報告兼用）'!F379="","",'第２号様式（申請・報告兼用）'!F379)</f>
        <v/>
      </c>
      <c r="G374" s="114"/>
      <c r="H374" s="112"/>
      <c r="I374" s="112"/>
      <c r="J374" s="112"/>
      <c r="K374" s="115"/>
    </row>
    <row r="375" spans="1:11" ht="24">
      <c r="A375" s="315" t="s">
        <v>121</v>
      </c>
      <c r="B375" s="116" t="s">
        <v>122</v>
      </c>
      <c r="C375" s="117" t="s">
        <v>123</v>
      </c>
      <c r="D375" s="117" t="s">
        <v>124</v>
      </c>
      <c r="E375" s="118" t="s">
        <v>125</v>
      </c>
      <c r="F375" s="118" t="s">
        <v>126</v>
      </c>
      <c r="G375" s="119" t="s">
        <v>127</v>
      </c>
      <c r="H375" s="120" t="s">
        <v>128</v>
      </c>
      <c r="I375" s="121" t="s">
        <v>129</v>
      </c>
      <c r="J375" s="122" t="s">
        <v>130</v>
      </c>
      <c r="K375" s="123" t="s">
        <v>131</v>
      </c>
    </row>
    <row r="376" spans="1:11">
      <c r="A376" s="316"/>
      <c r="B376" s="124" t="s">
        <v>132</v>
      </c>
      <c r="C376" s="125" t="s">
        <v>133</v>
      </c>
      <c r="D376" s="125" t="s">
        <v>134</v>
      </c>
      <c r="E376" s="125" t="s">
        <v>135</v>
      </c>
      <c r="F376" s="125" t="s">
        <v>136</v>
      </c>
      <c r="G376" s="125" t="s">
        <v>137</v>
      </c>
      <c r="H376" s="126" t="s">
        <v>138</v>
      </c>
      <c r="I376" s="125" t="s">
        <v>139</v>
      </c>
      <c r="J376" s="125" t="s">
        <v>140</v>
      </c>
      <c r="K376" s="127" t="s">
        <v>141</v>
      </c>
    </row>
    <row r="377" spans="1:11">
      <c r="A377" s="128" t="s">
        <v>142</v>
      </c>
      <c r="B377" s="129"/>
      <c r="C377" s="130"/>
      <c r="D377" s="131"/>
      <c r="E377" s="132"/>
      <c r="F377" s="132"/>
      <c r="G377" s="133">
        <f>E377+F377</f>
        <v>0</v>
      </c>
      <c r="H377" s="130"/>
      <c r="I377" s="130"/>
      <c r="J377" s="134">
        <f>H377+I377</f>
        <v>0</v>
      </c>
      <c r="K377" s="135">
        <f>IF(B377="有",IF(AND(D377="無",J377&gt;=120,OR(C377&gt;=6,G377&gt;=20)),36000,IF(AND(D377="無",OR(AND(C377&lt;6,G377&lt;20),J377&lt;120)),0,IF(D377="",0,IF(36000*(E377+F377)/20&gt;36000,36000,36000*(E377+F377)/20)))),0)</f>
        <v>0</v>
      </c>
    </row>
    <row r="378" spans="1:11">
      <c r="A378" s="128" t="s">
        <v>143</v>
      </c>
      <c r="B378" s="129"/>
      <c r="C378" s="130"/>
      <c r="D378" s="131"/>
      <c r="E378" s="132"/>
      <c r="F378" s="132"/>
      <c r="G378" s="133">
        <f t="shared" ref="G378:G388" si="63">E378+F378</f>
        <v>0</v>
      </c>
      <c r="H378" s="130"/>
      <c r="I378" s="130"/>
      <c r="J378" s="134">
        <f t="shared" ref="J378:J388" si="64">H378+I378</f>
        <v>0</v>
      </c>
      <c r="K378" s="135">
        <f t="shared" ref="K378:K387" si="65">IF(B378="有",IF(AND(D378="無",J378&gt;=120,OR(C378&gt;=6,G378&gt;=20)),36000,IF(AND(D378="無",OR(AND(C378&lt;6,G378&lt;20),J378&lt;120)),0,IF(D378="",0,IF(36000*(E378+F378)/20&gt;36000,36000,36000*(E378+F378)/20)))),0)</f>
        <v>0</v>
      </c>
    </row>
    <row r="379" spans="1:11">
      <c r="A379" s="128" t="s">
        <v>144</v>
      </c>
      <c r="B379" s="129"/>
      <c r="C379" s="130"/>
      <c r="D379" s="131"/>
      <c r="E379" s="132"/>
      <c r="F379" s="132"/>
      <c r="G379" s="133">
        <f t="shared" si="63"/>
        <v>0</v>
      </c>
      <c r="H379" s="130"/>
      <c r="I379" s="130"/>
      <c r="J379" s="134">
        <f t="shared" si="64"/>
        <v>0</v>
      </c>
      <c r="K379" s="135">
        <f t="shared" si="65"/>
        <v>0</v>
      </c>
    </row>
    <row r="380" spans="1:11">
      <c r="A380" s="128" t="s">
        <v>145</v>
      </c>
      <c r="B380" s="129"/>
      <c r="C380" s="130"/>
      <c r="D380" s="131"/>
      <c r="E380" s="132"/>
      <c r="F380" s="132"/>
      <c r="G380" s="133">
        <f t="shared" si="63"/>
        <v>0</v>
      </c>
      <c r="H380" s="130"/>
      <c r="I380" s="130"/>
      <c r="J380" s="134">
        <f t="shared" si="64"/>
        <v>0</v>
      </c>
      <c r="K380" s="135">
        <f t="shared" si="65"/>
        <v>0</v>
      </c>
    </row>
    <row r="381" spans="1:11">
      <c r="A381" s="128" t="s">
        <v>146</v>
      </c>
      <c r="B381" s="129"/>
      <c r="C381" s="130"/>
      <c r="D381" s="131"/>
      <c r="E381" s="132"/>
      <c r="F381" s="132"/>
      <c r="G381" s="133">
        <f t="shared" si="63"/>
        <v>0</v>
      </c>
      <c r="H381" s="130"/>
      <c r="I381" s="130"/>
      <c r="J381" s="134">
        <f t="shared" si="64"/>
        <v>0</v>
      </c>
      <c r="K381" s="135">
        <f t="shared" si="65"/>
        <v>0</v>
      </c>
    </row>
    <row r="382" spans="1:11">
      <c r="A382" s="128" t="s">
        <v>147</v>
      </c>
      <c r="B382" s="129"/>
      <c r="C382" s="130"/>
      <c r="D382" s="131"/>
      <c r="E382" s="132"/>
      <c r="F382" s="132"/>
      <c r="G382" s="133">
        <f t="shared" si="63"/>
        <v>0</v>
      </c>
      <c r="H382" s="130"/>
      <c r="I382" s="130"/>
      <c r="J382" s="134">
        <f t="shared" si="64"/>
        <v>0</v>
      </c>
      <c r="K382" s="135">
        <f t="shared" si="65"/>
        <v>0</v>
      </c>
    </row>
    <row r="383" spans="1:11">
      <c r="A383" s="128" t="s">
        <v>148</v>
      </c>
      <c r="B383" s="129"/>
      <c r="C383" s="130"/>
      <c r="D383" s="131"/>
      <c r="E383" s="132"/>
      <c r="F383" s="132"/>
      <c r="G383" s="133">
        <f t="shared" si="63"/>
        <v>0</v>
      </c>
      <c r="H383" s="130"/>
      <c r="I383" s="130"/>
      <c r="J383" s="134">
        <f t="shared" si="64"/>
        <v>0</v>
      </c>
      <c r="K383" s="135">
        <f t="shared" si="65"/>
        <v>0</v>
      </c>
    </row>
    <row r="384" spans="1:11">
      <c r="A384" s="128" t="s">
        <v>149</v>
      </c>
      <c r="B384" s="129"/>
      <c r="C384" s="130"/>
      <c r="D384" s="131"/>
      <c r="E384" s="132"/>
      <c r="F384" s="132"/>
      <c r="G384" s="133">
        <f t="shared" si="63"/>
        <v>0</v>
      </c>
      <c r="H384" s="130"/>
      <c r="I384" s="130"/>
      <c r="J384" s="134">
        <f t="shared" si="64"/>
        <v>0</v>
      </c>
      <c r="K384" s="135">
        <f t="shared" si="65"/>
        <v>0</v>
      </c>
    </row>
    <row r="385" spans="1:11">
      <c r="A385" s="128" t="s">
        <v>150</v>
      </c>
      <c r="B385" s="129"/>
      <c r="C385" s="130"/>
      <c r="D385" s="131"/>
      <c r="E385" s="132"/>
      <c r="F385" s="132"/>
      <c r="G385" s="133">
        <f t="shared" si="63"/>
        <v>0</v>
      </c>
      <c r="H385" s="130"/>
      <c r="I385" s="130"/>
      <c r="J385" s="134">
        <f t="shared" si="64"/>
        <v>0</v>
      </c>
      <c r="K385" s="135">
        <f t="shared" si="65"/>
        <v>0</v>
      </c>
    </row>
    <row r="386" spans="1:11">
      <c r="A386" s="128" t="s">
        <v>151</v>
      </c>
      <c r="B386" s="129"/>
      <c r="C386" s="130"/>
      <c r="D386" s="131"/>
      <c r="E386" s="132"/>
      <c r="F386" s="132"/>
      <c r="G386" s="133">
        <f t="shared" si="63"/>
        <v>0</v>
      </c>
      <c r="H386" s="130"/>
      <c r="I386" s="130"/>
      <c r="J386" s="134">
        <f t="shared" si="64"/>
        <v>0</v>
      </c>
      <c r="K386" s="135">
        <f t="shared" si="65"/>
        <v>0</v>
      </c>
    </row>
    <row r="387" spans="1:11">
      <c r="A387" s="128" t="s">
        <v>152</v>
      </c>
      <c r="B387" s="129"/>
      <c r="C387" s="130"/>
      <c r="D387" s="131"/>
      <c r="E387" s="132"/>
      <c r="F387" s="132"/>
      <c r="G387" s="133">
        <f t="shared" si="63"/>
        <v>0</v>
      </c>
      <c r="H387" s="130"/>
      <c r="I387" s="130"/>
      <c r="J387" s="134">
        <f t="shared" si="64"/>
        <v>0</v>
      </c>
      <c r="K387" s="135">
        <f t="shared" si="65"/>
        <v>0</v>
      </c>
    </row>
    <row r="388" spans="1:11" ht="14.25" thickBot="1">
      <c r="A388" s="136" t="s">
        <v>153</v>
      </c>
      <c r="B388" s="129"/>
      <c r="C388" s="137"/>
      <c r="D388" s="131"/>
      <c r="E388" s="138"/>
      <c r="F388" s="138"/>
      <c r="G388" s="139">
        <f t="shared" si="63"/>
        <v>0</v>
      </c>
      <c r="H388" s="137"/>
      <c r="I388" s="137"/>
      <c r="J388" s="140">
        <f t="shared" si="64"/>
        <v>0</v>
      </c>
      <c r="K388" s="135">
        <f>IF(B388="有",IF(AND(D388="無",J388&gt;=120,OR(C388&gt;=6,G388&gt;=20)),36000,IF(AND(D388="無",OR(AND(C388&lt;6,G388&lt;20),J388&lt;120)),0,IF(D388="",0,IF(36000*(E388+F388)/20&gt;36000,36000,36000*(E388+F388)/20)))),0)</f>
        <v>0</v>
      </c>
    </row>
    <row r="389" spans="1:11">
      <c r="A389" s="141" t="s">
        <v>154</v>
      </c>
      <c r="B389" s="141"/>
      <c r="C389" s="141"/>
      <c r="D389" s="141"/>
      <c r="E389" s="141"/>
      <c r="F389" s="141"/>
      <c r="G389" s="141"/>
      <c r="H389" s="141"/>
      <c r="I389" s="141"/>
      <c r="J389" s="141"/>
      <c r="K389" s="143"/>
    </row>
    <row r="390" spans="1:11" ht="14.25" thickBot="1">
      <c r="A390" s="149"/>
      <c r="B390" s="149"/>
      <c r="C390" s="149"/>
      <c r="D390" s="149"/>
      <c r="E390" s="149"/>
      <c r="F390" s="149"/>
      <c r="G390" s="147"/>
      <c r="H390" s="147"/>
      <c r="I390" s="147"/>
      <c r="J390" s="147"/>
      <c r="K390" s="148"/>
    </row>
    <row r="391" spans="1:11" ht="14.25" thickBot="1">
      <c r="A391" s="157">
        <v>22</v>
      </c>
      <c r="B391" s="311" t="s">
        <v>168</v>
      </c>
      <c r="C391" s="312"/>
      <c r="D391" s="313" t="str">
        <f>IF('第２号様式（申請・報告兼用）'!A51="","",'第２号様式（申請・報告兼用）'!A51)</f>
        <v/>
      </c>
      <c r="E391" s="313" t="str">
        <f>IF('第２号様式（申請・報告兼用）'!E396="","",'第２号様式（申請・報告兼用）'!E396)</f>
        <v/>
      </c>
      <c r="F391" s="314" t="str">
        <f>IF('第２号様式（申請・報告兼用）'!F396="","",'第２号様式（申請・報告兼用）'!F396)</f>
        <v/>
      </c>
      <c r="G391" s="114"/>
      <c r="H391" s="112"/>
      <c r="I391" s="112"/>
      <c r="J391" s="112"/>
      <c r="K391" s="115"/>
    </row>
    <row r="392" spans="1:11" ht="24">
      <c r="A392" s="315" t="s">
        <v>121</v>
      </c>
      <c r="B392" s="116" t="s">
        <v>122</v>
      </c>
      <c r="C392" s="117" t="s">
        <v>123</v>
      </c>
      <c r="D392" s="117" t="s">
        <v>124</v>
      </c>
      <c r="E392" s="118" t="s">
        <v>125</v>
      </c>
      <c r="F392" s="118" t="s">
        <v>126</v>
      </c>
      <c r="G392" s="119" t="s">
        <v>127</v>
      </c>
      <c r="H392" s="120" t="s">
        <v>128</v>
      </c>
      <c r="I392" s="121" t="s">
        <v>129</v>
      </c>
      <c r="J392" s="122" t="s">
        <v>130</v>
      </c>
      <c r="K392" s="123" t="s">
        <v>131</v>
      </c>
    </row>
    <row r="393" spans="1:11">
      <c r="A393" s="316"/>
      <c r="B393" s="124" t="s">
        <v>132</v>
      </c>
      <c r="C393" s="125" t="s">
        <v>133</v>
      </c>
      <c r="D393" s="125" t="s">
        <v>134</v>
      </c>
      <c r="E393" s="125" t="s">
        <v>135</v>
      </c>
      <c r="F393" s="125" t="s">
        <v>136</v>
      </c>
      <c r="G393" s="125" t="s">
        <v>137</v>
      </c>
      <c r="H393" s="126" t="s">
        <v>138</v>
      </c>
      <c r="I393" s="125" t="s">
        <v>139</v>
      </c>
      <c r="J393" s="125" t="s">
        <v>140</v>
      </c>
      <c r="K393" s="127" t="s">
        <v>141</v>
      </c>
    </row>
    <row r="394" spans="1:11">
      <c r="A394" s="128" t="s">
        <v>142</v>
      </c>
      <c r="B394" s="129"/>
      <c r="C394" s="130"/>
      <c r="D394" s="131"/>
      <c r="E394" s="132"/>
      <c r="F394" s="132"/>
      <c r="G394" s="133">
        <f>E394+F394</f>
        <v>0</v>
      </c>
      <c r="H394" s="130"/>
      <c r="I394" s="130"/>
      <c r="J394" s="134">
        <f>H394+I394</f>
        <v>0</v>
      </c>
      <c r="K394" s="135">
        <f>IF(B394="有",IF(AND(D394="無",J394&gt;=120,OR(C394&gt;=6,G394&gt;=20)),36000,IF(AND(D394="無",OR(AND(C394&lt;6,G394&lt;20),J394&lt;120)),0,IF(D394="",0,IF(36000*(E394+F394)/20&gt;36000,36000,36000*(E394+F394)/20)))),0)</f>
        <v>0</v>
      </c>
    </row>
    <row r="395" spans="1:11">
      <c r="A395" s="128" t="s">
        <v>143</v>
      </c>
      <c r="B395" s="129"/>
      <c r="C395" s="130"/>
      <c r="D395" s="131"/>
      <c r="E395" s="132"/>
      <c r="F395" s="132"/>
      <c r="G395" s="133">
        <f t="shared" ref="G395:G405" si="66">E395+F395</f>
        <v>0</v>
      </c>
      <c r="H395" s="130"/>
      <c r="I395" s="130"/>
      <c r="J395" s="134">
        <f t="shared" ref="J395:J405" si="67">H395+I395</f>
        <v>0</v>
      </c>
      <c r="K395" s="135">
        <f t="shared" ref="K395:K404" si="68">IF(B395="有",IF(AND(D395="無",J395&gt;=120,OR(C395&gt;=6,G395&gt;=20)),36000,IF(AND(D395="無",OR(AND(C395&lt;6,G395&lt;20),J395&lt;120)),0,IF(D395="",0,IF(36000*(E395+F395)/20&gt;36000,36000,36000*(E395+F395)/20)))),0)</f>
        <v>0</v>
      </c>
    </row>
    <row r="396" spans="1:11">
      <c r="A396" s="128" t="s">
        <v>144</v>
      </c>
      <c r="B396" s="129"/>
      <c r="C396" s="130"/>
      <c r="D396" s="131"/>
      <c r="E396" s="132"/>
      <c r="F396" s="132"/>
      <c r="G396" s="133">
        <f t="shared" si="66"/>
        <v>0</v>
      </c>
      <c r="H396" s="130"/>
      <c r="I396" s="130"/>
      <c r="J396" s="134">
        <f t="shared" si="67"/>
        <v>0</v>
      </c>
      <c r="K396" s="135">
        <f t="shared" si="68"/>
        <v>0</v>
      </c>
    </row>
    <row r="397" spans="1:11">
      <c r="A397" s="128" t="s">
        <v>145</v>
      </c>
      <c r="B397" s="129"/>
      <c r="C397" s="130"/>
      <c r="D397" s="131"/>
      <c r="E397" s="132"/>
      <c r="F397" s="132"/>
      <c r="G397" s="133">
        <f t="shared" si="66"/>
        <v>0</v>
      </c>
      <c r="H397" s="130"/>
      <c r="I397" s="130"/>
      <c r="J397" s="134">
        <f t="shared" si="67"/>
        <v>0</v>
      </c>
      <c r="K397" s="135">
        <f t="shared" si="68"/>
        <v>0</v>
      </c>
    </row>
    <row r="398" spans="1:11">
      <c r="A398" s="128" t="s">
        <v>146</v>
      </c>
      <c r="B398" s="129"/>
      <c r="C398" s="130"/>
      <c r="D398" s="131"/>
      <c r="E398" s="132"/>
      <c r="F398" s="132"/>
      <c r="G398" s="133">
        <f t="shared" si="66"/>
        <v>0</v>
      </c>
      <c r="H398" s="130"/>
      <c r="I398" s="130"/>
      <c r="J398" s="134">
        <f t="shared" si="67"/>
        <v>0</v>
      </c>
      <c r="K398" s="135">
        <f t="shared" si="68"/>
        <v>0</v>
      </c>
    </row>
    <row r="399" spans="1:11">
      <c r="A399" s="128" t="s">
        <v>147</v>
      </c>
      <c r="B399" s="129"/>
      <c r="C399" s="130"/>
      <c r="D399" s="131"/>
      <c r="E399" s="132"/>
      <c r="F399" s="132"/>
      <c r="G399" s="133">
        <f t="shared" si="66"/>
        <v>0</v>
      </c>
      <c r="H399" s="130"/>
      <c r="I399" s="130"/>
      <c r="J399" s="134">
        <f t="shared" si="67"/>
        <v>0</v>
      </c>
      <c r="K399" s="135">
        <f t="shared" si="68"/>
        <v>0</v>
      </c>
    </row>
    <row r="400" spans="1:11">
      <c r="A400" s="128" t="s">
        <v>148</v>
      </c>
      <c r="B400" s="129"/>
      <c r="C400" s="130"/>
      <c r="D400" s="131"/>
      <c r="E400" s="132"/>
      <c r="F400" s="132"/>
      <c r="G400" s="133">
        <f t="shared" si="66"/>
        <v>0</v>
      </c>
      <c r="H400" s="130"/>
      <c r="I400" s="130"/>
      <c r="J400" s="134">
        <f t="shared" si="67"/>
        <v>0</v>
      </c>
      <c r="K400" s="135">
        <f t="shared" si="68"/>
        <v>0</v>
      </c>
    </row>
    <row r="401" spans="1:11">
      <c r="A401" s="128" t="s">
        <v>149</v>
      </c>
      <c r="B401" s="129"/>
      <c r="C401" s="130"/>
      <c r="D401" s="131"/>
      <c r="E401" s="132"/>
      <c r="F401" s="132"/>
      <c r="G401" s="133">
        <f t="shared" si="66"/>
        <v>0</v>
      </c>
      <c r="H401" s="130"/>
      <c r="I401" s="130"/>
      <c r="J401" s="134">
        <f t="shared" si="67"/>
        <v>0</v>
      </c>
      <c r="K401" s="135">
        <f t="shared" si="68"/>
        <v>0</v>
      </c>
    </row>
    <row r="402" spans="1:11">
      <c r="A402" s="128" t="s">
        <v>150</v>
      </c>
      <c r="B402" s="129"/>
      <c r="C402" s="130"/>
      <c r="D402" s="131"/>
      <c r="E402" s="132"/>
      <c r="F402" s="132"/>
      <c r="G402" s="133">
        <f t="shared" si="66"/>
        <v>0</v>
      </c>
      <c r="H402" s="130"/>
      <c r="I402" s="130"/>
      <c r="J402" s="134">
        <f t="shared" si="67"/>
        <v>0</v>
      </c>
      <c r="K402" s="135">
        <f t="shared" si="68"/>
        <v>0</v>
      </c>
    </row>
    <row r="403" spans="1:11">
      <c r="A403" s="128" t="s">
        <v>151</v>
      </c>
      <c r="B403" s="129"/>
      <c r="C403" s="130"/>
      <c r="D403" s="131"/>
      <c r="E403" s="132"/>
      <c r="F403" s="132"/>
      <c r="G403" s="133">
        <f t="shared" si="66"/>
        <v>0</v>
      </c>
      <c r="H403" s="130"/>
      <c r="I403" s="130"/>
      <c r="J403" s="134">
        <f t="shared" si="67"/>
        <v>0</v>
      </c>
      <c r="K403" s="135">
        <f t="shared" si="68"/>
        <v>0</v>
      </c>
    </row>
    <row r="404" spans="1:11">
      <c r="A404" s="128" t="s">
        <v>152</v>
      </c>
      <c r="B404" s="129"/>
      <c r="C404" s="130"/>
      <c r="D404" s="131"/>
      <c r="E404" s="132"/>
      <c r="F404" s="132"/>
      <c r="G404" s="133">
        <f t="shared" si="66"/>
        <v>0</v>
      </c>
      <c r="H404" s="130"/>
      <c r="I404" s="130"/>
      <c r="J404" s="134">
        <f t="shared" si="67"/>
        <v>0</v>
      </c>
      <c r="K404" s="135">
        <f t="shared" si="68"/>
        <v>0</v>
      </c>
    </row>
    <row r="405" spans="1:11" ht="14.25" thickBot="1">
      <c r="A405" s="136" t="s">
        <v>153</v>
      </c>
      <c r="B405" s="129"/>
      <c r="C405" s="137"/>
      <c r="D405" s="131"/>
      <c r="E405" s="138"/>
      <c r="F405" s="138"/>
      <c r="G405" s="139">
        <f t="shared" si="66"/>
        <v>0</v>
      </c>
      <c r="H405" s="137"/>
      <c r="I405" s="137"/>
      <c r="J405" s="140">
        <f t="shared" si="67"/>
        <v>0</v>
      </c>
      <c r="K405" s="135">
        <f>IF(B405="有",IF(AND(D405="無",J405&gt;=120,OR(C405&gt;=6,G405&gt;=20)),36000,IF(AND(D405="無",OR(AND(C405&lt;6,G405&lt;20),J405&lt;120)),0,IF(D405="",0,IF(36000*(E405+F405)/20&gt;36000,36000,36000*(E405+F405)/20)))),0)</f>
        <v>0</v>
      </c>
    </row>
    <row r="406" spans="1:11">
      <c r="A406" s="141" t="s">
        <v>154</v>
      </c>
      <c r="B406" s="141"/>
      <c r="C406" s="141"/>
      <c r="D406" s="141"/>
      <c r="E406" s="141"/>
      <c r="F406" s="141"/>
      <c r="G406" s="141"/>
      <c r="H406" s="141"/>
      <c r="I406" s="141"/>
      <c r="J406" s="141"/>
      <c r="K406" s="143"/>
    </row>
    <row r="407" spans="1:11" ht="14.25" thickBot="1">
      <c r="A407" s="149"/>
      <c r="B407" s="149"/>
      <c r="C407" s="149"/>
      <c r="D407" s="149"/>
      <c r="E407" s="149"/>
      <c r="F407" s="149"/>
      <c r="G407" s="147"/>
      <c r="H407" s="147"/>
      <c r="I407" s="147"/>
      <c r="J407" s="147"/>
      <c r="K407" s="148"/>
    </row>
    <row r="408" spans="1:11" ht="14.25" thickBot="1">
      <c r="A408" s="157">
        <v>23</v>
      </c>
      <c r="B408" s="311" t="s">
        <v>168</v>
      </c>
      <c r="C408" s="312"/>
      <c r="D408" s="313" t="str">
        <f>IF('第２号様式（申請・報告兼用）'!A52="","",'第２号様式（申請・報告兼用）'!A52)</f>
        <v/>
      </c>
      <c r="E408" s="313" t="str">
        <f>IF('第２号様式（申請・報告兼用）'!E413="","",'第２号様式（申請・報告兼用）'!E413)</f>
        <v/>
      </c>
      <c r="F408" s="314" t="str">
        <f>IF('第２号様式（申請・報告兼用）'!F413="","",'第２号様式（申請・報告兼用）'!F413)</f>
        <v/>
      </c>
      <c r="G408" s="114"/>
      <c r="H408" s="112"/>
      <c r="I408" s="112"/>
      <c r="J408" s="112"/>
      <c r="K408" s="115"/>
    </row>
    <row r="409" spans="1:11" ht="24">
      <c r="A409" s="315" t="s">
        <v>121</v>
      </c>
      <c r="B409" s="116" t="s">
        <v>122</v>
      </c>
      <c r="C409" s="117" t="s">
        <v>123</v>
      </c>
      <c r="D409" s="117" t="s">
        <v>124</v>
      </c>
      <c r="E409" s="118" t="s">
        <v>125</v>
      </c>
      <c r="F409" s="118" t="s">
        <v>126</v>
      </c>
      <c r="G409" s="119" t="s">
        <v>127</v>
      </c>
      <c r="H409" s="120" t="s">
        <v>128</v>
      </c>
      <c r="I409" s="121" t="s">
        <v>129</v>
      </c>
      <c r="J409" s="122" t="s">
        <v>130</v>
      </c>
      <c r="K409" s="123" t="s">
        <v>131</v>
      </c>
    </row>
    <row r="410" spans="1:11">
      <c r="A410" s="316"/>
      <c r="B410" s="124" t="s">
        <v>132</v>
      </c>
      <c r="C410" s="125" t="s">
        <v>133</v>
      </c>
      <c r="D410" s="125" t="s">
        <v>134</v>
      </c>
      <c r="E410" s="125" t="s">
        <v>135</v>
      </c>
      <c r="F410" s="125" t="s">
        <v>136</v>
      </c>
      <c r="G410" s="125" t="s">
        <v>137</v>
      </c>
      <c r="H410" s="126" t="s">
        <v>138</v>
      </c>
      <c r="I410" s="125" t="s">
        <v>139</v>
      </c>
      <c r="J410" s="125" t="s">
        <v>140</v>
      </c>
      <c r="K410" s="127" t="s">
        <v>141</v>
      </c>
    </row>
    <row r="411" spans="1:11">
      <c r="A411" s="128" t="s">
        <v>142</v>
      </c>
      <c r="B411" s="129"/>
      <c r="C411" s="130"/>
      <c r="D411" s="131"/>
      <c r="E411" s="132"/>
      <c r="F411" s="132"/>
      <c r="G411" s="133">
        <f>E411+F411</f>
        <v>0</v>
      </c>
      <c r="H411" s="130"/>
      <c r="I411" s="130"/>
      <c r="J411" s="134">
        <f>H411+I411</f>
        <v>0</v>
      </c>
      <c r="K411" s="135">
        <f>IF(B411="有",IF(AND(D411="無",J411&gt;=120,OR(C411&gt;=6,G411&gt;=20)),36000,IF(AND(D411="無",OR(AND(C411&lt;6,G411&lt;20),J411&lt;120)),0,IF(D411="",0,IF(36000*(E411+F411)/20&gt;36000,36000,36000*(E411+F411)/20)))),0)</f>
        <v>0</v>
      </c>
    </row>
    <row r="412" spans="1:11">
      <c r="A412" s="128" t="s">
        <v>143</v>
      </c>
      <c r="B412" s="129"/>
      <c r="C412" s="130"/>
      <c r="D412" s="131"/>
      <c r="E412" s="132"/>
      <c r="F412" s="132"/>
      <c r="G412" s="133">
        <f t="shared" ref="G412:G422" si="69">E412+F412</f>
        <v>0</v>
      </c>
      <c r="H412" s="130"/>
      <c r="I412" s="130"/>
      <c r="J412" s="134">
        <f t="shared" ref="J412:J422" si="70">H412+I412</f>
        <v>0</v>
      </c>
      <c r="K412" s="135">
        <f t="shared" ref="K412:K421" si="71">IF(B412="有",IF(AND(D412="無",J412&gt;=120,OR(C412&gt;=6,G412&gt;=20)),36000,IF(AND(D412="無",OR(AND(C412&lt;6,G412&lt;20),J412&lt;120)),0,IF(D412="",0,IF(36000*(E412+F412)/20&gt;36000,36000,36000*(E412+F412)/20)))),0)</f>
        <v>0</v>
      </c>
    </row>
    <row r="413" spans="1:11">
      <c r="A413" s="128" t="s">
        <v>144</v>
      </c>
      <c r="B413" s="129"/>
      <c r="C413" s="130"/>
      <c r="D413" s="131"/>
      <c r="E413" s="132"/>
      <c r="F413" s="132"/>
      <c r="G413" s="133">
        <f t="shared" si="69"/>
        <v>0</v>
      </c>
      <c r="H413" s="130"/>
      <c r="I413" s="130"/>
      <c r="J413" s="134">
        <f t="shared" si="70"/>
        <v>0</v>
      </c>
      <c r="K413" s="135">
        <f t="shared" si="71"/>
        <v>0</v>
      </c>
    </row>
    <row r="414" spans="1:11">
      <c r="A414" s="128" t="s">
        <v>145</v>
      </c>
      <c r="B414" s="129"/>
      <c r="C414" s="130"/>
      <c r="D414" s="131"/>
      <c r="E414" s="132"/>
      <c r="F414" s="132"/>
      <c r="G414" s="133">
        <f t="shared" si="69"/>
        <v>0</v>
      </c>
      <c r="H414" s="130"/>
      <c r="I414" s="130"/>
      <c r="J414" s="134">
        <f t="shared" si="70"/>
        <v>0</v>
      </c>
      <c r="K414" s="135">
        <f t="shared" si="71"/>
        <v>0</v>
      </c>
    </row>
    <row r="415" spans="1:11">
      <c r="A415" s="128" t="s">
        <v>146</v>
      </c>
      <c r="B415" s="129"/>
      <c r="C415" s="130"/>
      <c r="D415" s="131"/>
      <c r="E415" s="132"/>
      <c r="F415" s="132"/>
      <c r="G415" s="133">
        <f t="shared" si="69"/>
        <v>0</v>
      </c>
      <c r="H415" s="130"/>
      <c r="I415" s="130"/>
      <c r="J415" s="134">
        <f t="shared" si="70"/>
        <v>0</v>
      </c>
      <c r="K415" s="135">
        <f t="shared" si="71"/>
        <v>0</v>
      </c>
    </row>
    <row r="416" spans="1:11">
      <c r="A416" s="128" t="s">
        <v>147</v>
      </c>
      <c r="B416" s="129"/>
      <c r="C416" s="130"/>
      <c r="D416" s="131"/>
      <c r="E416" s="132"/>
      <c r="F416" s="132"/>
      <c r="G416" s="133">
        <f t="shared" si="69"/>
        <v>0</v>
      </c>
      <c r="H416" s="130"/>
      <c r="I416" s="130"/>
      <c r="J416" s="134">
        <f t="shared" si="70"/>
        <v>0</v>
      </c>
      <c r="K416" s="135">
        <f t="shared" si="71"/>
        <v>0</v>
      </c>
    </row>
    <row r="417" spans="1:11">
      <c r="A417" s="128" t="s">
        <v>148</v>
      </c>
      <c r="B417" s="129"/>
      <c r="C417" s="130"/>
      <c r="D417" s="131"/>
      <c r="E417" s="132"/>
      <c r="F417" s="132"/>
      <c r="G417" s="133">
        <f t="shared" si="69"/>
        <v>0</v>
      </c>
      <c r="H417" s="130"/>
      <c r="I417" s="130"/>
      <c r="J417" s="134">
        <f t="shared" si="70"/>
        <v>0</v>
      </c>
      <c r="K417" s="135">
        <f t="shared" si="71"/>
        <v>0</v>
      </c>
    </row>
    <row r="418" spans="1:11">
      <c r="A418" s="128" t="s">
        <v>149</v>
      </c>
      <c r="B418" s="129"/>
      <c r="C418" s="130"/>
      <c r="D418" s="131"/>
      <c r="E418" s="132"/>
      <c r="F418" s="132"/>
      <c r="G418" s="133">
        <f t="shared" si="69"/>
        <v>0</v>
      </c>
      <c r="H418" s="130"/>
      <c r="I418" s="130"/>
      <c r="J418" s="134">
        <f t="shared" si="70"/>
        <v>0</v>
      </c>
      <c r="K418" s="135">
        <f t="shared" si="71"/>
        <v>0</v>
      </c>
    </row>
    <row r="419" spans="1:11">
      <c r="A419" s="128" t="s">
        <v>150</v>
      </c>
      <c r="B419" s="129"/>
      <c r="C419" s="130"/>
      <c r="D419" s="131"/>
      <c r="E419" s="132"/>
      <c r="F419" s="132"/>
      <c r="G419" s="133">
        <f t="shared" si="69"/>
        <v>0</v>
      </c>
      <c r="H419" s="130"/>
      <c r="I419" s="130"/>
      <c r="J419" s="134">
        <f t="shared" si="70"/>
        <v>0</v>
      </c>
      <c r="K419" s="135">
        <f t="shared" si="71"/>
        <v>0</v>
      </c>
    </row>
    <row r="420" spans="1:11">
      <c r="A420" s="128" t="s">
        <v>151</v>
      </c>
      <c r="B420" s="129"/>
      <c r="C420" s="130"/>
      <c r="D420" s="131"/>
      <c r="E420" s="132"/>
      <c r="F420" s="132"/>
      <c r="G420" s="133">
        <f t="shared" si="69"/>
        <v>0</v>
      </c>
      <c r="H420" s="130"/>
      <c r="I420" s="130"/>
      <c r="J420" s="134">
        <f t="shared" si="70"/>
        <v>0</v>
      </c>
      <c r="K420" s="135">
        <f t="shared" si="71"/>
        <v>0</v>
      </c>
    </row>
    <row r="421" spans="1:11">
      <c r="A421" s="128" t="s">
        <v>152</v>
      </c>
      <c r="B421" s="129"/>
      <c r="C421" s="130"/>
      <c r="D421" s="131"/>
      <c r="E421" s="132"/>
      <c r="F421" s="132"/>
      <c r="G421" s="133">
        <f t="shared" si="69"/>
        <v>0</v>
      </c>
      <c r="H421" s="130"/>
      <c r="I421" s="130"/>
      <c r="J421" s="134">
        <f t="shared" si="70"/>
        <v>0</v>
      </c>
      <c r="K421" s="135">
        <f t="shared" si="71"/>
        <v>0</v>
      </c>
    </row>
    <row r="422" spans="1:11" ht="14.25" thickBot="1">
      <c r="A422" s="136" t="s">
        <v>153</v>
      </c>
      <c r="B422" s="129"/>
      <c r="C422" s="137"/>
      <c r="D422" s="131"/>
      <c r="E422" s="138"/>
      <c r="F422" s="138"/>
      <c r="G422" s="139">
        <f t="shared" si="69"/>
        <v>0</v>
      </c>
      <c r="H422" s="137"/>
      <c r="I422" s="137"/>
      <c r="J422" s="140">
        <f t="shared" si="70"/>
        <v>0</v>
      </c>
      <c r="K422" s="135">
        <f>IF(B422="有",IF(AND(D422="無",J422&gt;=120,OR(C422&gt;=6,G422&gt;=20)),36000,IF(AND(D422="無",OR(AND(C422&lt;6,G422&lt;20),J422&lt;120)),0,IF(D422="",0,IF(36000*(E422+F422)/20&gt;36000,36000,36000*(E422+F422)/20)))),0)</f>
        <v>0</v>
      </c>
    </row>
    <row r="423" spans="1:11">
      <c r="A423" s="141" t="s">
        <v>154</v>
      </c>
      <c r="B423" s="141"/>
      <c r="C423" s="141"/>
      <c r="D423" s="141"/>
      <c r="E423" s="141"/>
      <c r="F423" s="141"/>
      <c r="G423" s="141"/>
      <c r="H423" s="141"/>
      <c r="I423" s="141"/>
      <c r="J423" s="141"/>
      <c r="K423" s="143"/>
    </row>
    <row r="424" spans="1:11" ht="14.25" thickBot="1">
      <c r="A424" s="149"/>
      <c r="B424" s="149"/>
      <c r="C424" s="149"/>
      <c r="D424" s="149"/>
      <c r="E424" s="149"/>
      <c r="F424" s="149"/>
      <c r="G424" s="147"/>
      <c r="H424" s="147"/>
      <c r="I424" s="147"/>
      <c r="J424" s="147"/>
      <c r="K424" s="148"/>
    </row>
    <row r="425" spans="1:11" ht="14.25" thickBot="1">
      <c r="A425" s="157">
        <v>24</v>
      </c>
      <c r="B425" s="311" t="s">
        <v>168</v>
      </c>
      <c r="C425" s="312"/>
      <c r="D425" s="313" t="str">
        <f>IF('第２号様式（申請・報告兼用）'!A53="","",'第２号様式（申請・報告兼用）'!A53)</f>
        <v/>
      </c>
      <c r="E425" s="313" t="str">
        <f>IF('第２号様式（申請・報告兼用）'!E430="","",'第２号様式（申請・報告兼用）'!E430)</f>
        <v/>
      </c>
      <c r="F425" s="314" t="str">
        <f>IF('第２号様式（申請・報告兼用）'!F430="","",'第２号様式（申請・報告兼用）'!F430)</f>
        <v/>
      </c>
      <c r="G425" s="114"/>
      <c r="H425" s="112"/>
      <c r="I425" s="112"/>
      <c r="J425" s="112"/>
      <c r="K425" s="115"/>
    </row>
    <row r="426" spans="1:11" ht="24">
      <c r="A426" s="315" t="s">
        <v>121</v>
      </c>
      <c r="B426" s="116" t="s">
        <v>122</v>
      </c>
      <c r="C426" s="117" t="s">
        <v>123</v>
      </c>
      <c r="D426" s="117" t="s">
        <v>124</v>
      </c>
      <c r="E426" s="118" t="s">
        <v>125</v>
      </c>
      <c r="F426" s="118" t="s">
        <v>126</v>
      </c>
      <c r="G426" s="119" t="s">
        <v>127</v>
      </c>
      <c r="H426" s="120" t="s">
        <v>128</v>
      </c>
      <c r="I426" s="121" t="s">
        <v>129</v>
      </c>
      <c r="J426" s="122" t="s">
        <v>130</v>
      </c>
      <c r="K426" s="123" t="s">
        <v>131</v>
      </c>
    </row>
    <row r="427" spans="1:11">
      <c r="A427" s="316"/>
      <c r="B427" s="124" t="s">
        <v>132</v>
      </c>
      <c r="C427" s="125" t="s">
        <v>133</v>
      </c>
      <c r="D427" s="125" t="s">
        <v>134</v>
      </c>
      <c r="E427" s="125" t="s">
        <v>135</v>
      </c>
      <c r="F427" s="125" t="s">
        <v>136</v>
      </c>
      <c r="G427" s="125" t="s">
        <v>137</v>
      </c>
      <c r="H427" s="126" t="s">
        <v>138</v>
      </c>
      <c r="I427" s="125" t="s">
        <v>139</v>
      </c>
      <c r="J427" s="125" t="s">
        <v>140</v>
      </c>
      <c r="K427" s="127" t="s">
        <v>141</v>
      </c>
    </row>
    <row r="428" spans="1:11">
      <c r="A428" s="128" t="s">
        <v>142</v>
      </c>
      <c r="B428" s="129"/>
      <c r="C428" s="130"/>
      <c r="D428" s="131"/>
      <c r="E428" s="132"/>
      <c r="F428" s="132"/>
      <c r="G428" s="133">
        <f>E428+F428</f>
        <v>0</v>
      </c>
      <c r="H428" s="130"/>
      <c r="I428" s="130"/>
      <c r="J428" s="134">
        <f>H428+I428</f>
        <v>0</v>
      </c>
      <c r="K428" s="135">
        <f>IF(B428="有",IF(AND(D428="無",J428&gt;=120,OR(C428&gt;=6,G428&gt;=20)),36000,IF(AND(D428="無",OR(AND(C428&lt;6,G428&lt;20),J428&lt;120)),0,IF(D428="",0,IF(36000*(E428+F428)/20&gt;36000,36000,36000*(E428+F428)/20)))),0)</f>
        <v>0</v>
      </c>
    </row>
    <row r="429" spans="1:11">
      <c r="A429" s="128" t="s">
        <v>143</v>
      </c>
      <c r="B429" s="129"/>
      <c r="C429" s="130"/>
      <c r="D429" s="131"/>
      <c r="E429" s="132"/>
      <c r="F429" s="132"/>
      <c r="G429" s="133">
        <f t="shared" ref="G429:G439" si="72">E429+F429</f>
        <v>0</v>
      </c>
      <c r="H429" s="130"/>
      <c r="I429" s="130"/>
      <c r="J429" s="134">
        <f t="shared" ref="J429:J439" si="73">H429+I429</f>
        <v>0</v>
      </c>
      <c r="K429" s="135">
        <f t="shared" ref="K429:K438" si="74">IF(B429="有",IF(AND(D429="無",J429&gt;=120,OR(C429&gt;=6,G429&gt;=20)),36000,IF(AND(D429="無",OR(AND(C429&lt;6,G429&lt;20),J429&lt;120)),0,IF(D429="",0,IF(36000*(E429+F429)/20&gt;36000,36000,36000*(E429+F429)/20)))),0)</f>
        <v>0</v>
      </c>
    </row>
    <row r="430" spans="1:11">
      <c r="A430" s="128" t="s">
        <v>144</v>
      </c>
      <c r="B430" s="129"/>
      <c r="C430" s="130"/>
      <c r="D430" s="131"/>
      <c r="E430" s="132"/>
      <c r="F430" s="132"/>
      <c r="G430" s="133">
        <f t="shared" si="72"/>
        <v>0</v>
      </c>
      <c r="H430" s="130"/>
      <c r="I430" s="130"/>
      <c r="J430" s="134">
        <f t="shared" si="73"/>
        <v>0</v>
      </c>
      <c r="K430" s="135">
        <f t="shared" si="74"/>
        <v>0</v>
      </c>
    </row>
    <row r="431" spans="1:11">
      <c r="A431" s="128" t="s">
        <v>145</v>
      </c>
      <c r="B431" s="129"/>
      <c r="C431" s="130"/>
      <c r="D431" s="131"/>
      <c r="E431" s="132"/>
      <c r="F431" s="132"/>
      <c r="G431" s="133">
        <f t="shared" si="72"/>
        <v>0</v>
      </c>
      <c r="H431" s="130"/>
      <c r="I431" s="130"/>
      <c r="J431" s="134">
        <f t="shared" si="73"/>
        <v>0</v>
      </c>
      <c r="K431" s="135">
        <f t="shared" si="74"/>
        <v>0</v>
      </c>
    </row>
    <row r="432" spans="1:11">
      <c r="A432" s="128" t="s">
        <v>146</v>
      </c>
      <c r="B432" s="129"/>
      <c r="C432" s="130"/>
      <c r="D432" s="131"/>
      <c r="E432" s="132"/>
      <c r="F432" s="132"/>
      <c r="G432" s="133">
        <f t="shared" si="72"/>
        <v>0</v>
      </c>
      <c r="H432" s="130"/>
      <c r="I432" s="130"/>
      <c r="J432" s="134">
        <f t="shared" si="73"/>
        <v>0</v>
      </c>
      <c r="K432" s="135">
        <f t="shared" si="74"/>
        <v>0</v>
      </c>
    </row>
    <row r="433" spans="1:11">
      <c r="A433" s="128" t="s">
        <v>147</v>
      </c>
      <c r="B433" s="129"/>
      <c r="C433" s="130"/>
      <c r="D433" s="131"/>
      <c r="E433" s="132"/>
      <c r="F433" s="132"/>
      <c r="G433" s="133">
        <f t="shared" si="72"/>
        <v>0</v>
      </c>
      <c r="H433" s="130"/>
      <c r="I433" s="130"/>
      <c r="J433" s="134">
        <f t="shared" si="73"/>
        <v>0</v>
      </c>
      <c r="K433" s="135">
        <f t="shared" si="74"/>
        <v>0</v>
      </c>
    </row>
    <row r="434" spans="1:11">
      <c r="A434" s="128" t="s">
        <v>148</v>
      </c>
      <c r="B434" s="129"/>
      <c r="C434" s="130"/>
      <c r="D434" s="131"/>
      <c r="E434" s="132"/>
      <c r="F434" s="132"/>
      <c r="G434" s="133">
        <f t="shared" si="72"/>
        <v>0</v>
      </c>
      <c r="H434" s="130"/>
      <c r="I434" s="130"/>
      <c r="J434" s="134">
        <f t="shared" si="73"/>
        <v>0</v>
      </c>
      <c r="K434" s="135">
        <f t="shared" si="74"/>
        <v>0</v>
      </c>
    </row>
    <row r="435" spans="1:11">
      <c r="A435" s="128" t="s">
        <v>149</v>
      </c>
      <c r="B435" s="129"/>
      <c r="C435" s="130"/>
      <c r="D435" s="131"/>
      <c r="E435" s="132"/>
      <c r="F435" s="132"/>
      <c r="G435" s="133">
        <f t="shared" si="72"/>
        <v>0</v>
      </c>
      <c r="H435" s="130"/>
      <c r="I435" s="130"/>
      <c r="J435" s="134">
        <f t="shared" si="73"/>
        <v>0</v>
      </c>
      <c r="K435" s="135">
        <f t="shared" si="74"/>
        <v>0</v>
      </c>
    </row>
    <row r="436" spans="1:11">
      <c r="A436" s="128" t="s">
        <v>150</v>
      </c>
      <c r="B436" s="129"/>
      <c r="C436" s="130"/>
      <c r="D436" s="131"/>
      <c r="E436" s="132"/>
      <c r="F436" s="132"/>
      <c r="G436" s="133">
        <f t="shared" si="72"/>
        <v>0</v>
      </c>
      <c r="H436" s="130"/>
      <c r="I436" s="130"/>
      <c r="J436" s="134">
        <f t="shared" si="73"/>
        <v>0</v>
      </c>
      <c r="K436" s="135">
        <f t="shared" si="74"/>
        <v>0</v>
      </c>
    </row>
    <row r="437" spans="1:11">
      <c r="A437" s="128" t="s">
        <v>151</v>
      </c>
      <c r="B437" s="129"/>
      <c r="C437" s="130"/>
      <c r="D437" s="131"/>
      <c r="E437" s="132"/>
      <c r="F437" s="132"/>
      <c r="G437" s="133">
        <f t="shared" si="72"/>
        <v>0</v>
      </c>
      <c r="H437" s="130"/>
      <c r="I437" s="130"/>
      <c r="J437" s="134">
        <f t="shared" si="73"/>
        <v>0</v>
      </c>
      <c r="K437" s="135">
        <f t="shared" si="74"/>
        <v>0</v>
      </c>
    </row>
    <row r="438" spans="1:11">
      <c r="A438" s="128" t="s">
        <v>152</v>
      </c>
      <c r="B438" s="129"/>
      <c r="C438" s="130"/>
      <c r="D438" s="131"/>
      <c r="E438" s="132"/>
      <c r="F438" s="132"/>
      <c r="G438" s="133">
        <f t="shared" si="72"/>
        <v>0</v>
      </c>
      <c r="H438" s="130"/>
      <c r="I438" s="130"/>
      <c r="J438" s="134">
        <f t="shared" si="73"/>
        <v>0</v>
      </c>
      <c r="K438" s="135">
        <f t="shared" si="74"/>
        <v>0</v>
      </c>
    </row>
    <row r="439" spans="1:11" ht="14.25" thickBot="1">
      <c r="A439" s="136" t="s">
        <v>153</v>
      </c>
      <c r="B439" s="129"/>
      <c r="C439" s="137"/>
      <c r="D439" s="131"/>
      <c r="E439" s="138"/>
      <c r="F439" s="138"/>
      <c r="G439" s="139">
        <f t="shared" si="72"/>
        <v>0</v>
      </c>
      <c r="H439" s="137"/>
      <c r="I439" s="137"/>
      <c r="J439" s="140">
        <f t="shared" si="73"/>
        <v>0</v>
      </c>
      <c r="K439" s="135">
        <f>IF(B439="有",IF(AND(D439="無",J439&gt;=120,OR(C439&gt;=6,G439&gt;=20)),36000,IF(AND(D439="無",OR(AND(C439&lt;6,G439&lt;20),J439&lt;120)),0,IF(D439="",0,IF(36000*(E439+F439)/20&gt;36000,36000,36000*(E439+F439)/20)))),0)</f>
        <v>0</v>
      </c>
    </row>
    <row r="440" spans="1:11">
      <c r="A440" s="141" t="s">
        <v>154</v>
      </c>
      <c r="B440" s="141"/>
      <c r="C440" s="141"/>
      <c r="D440" s="141"/>
      <c r="E440" s="141"/>
      <c r="F440" s="141"/>
      <c r="G440" s="141"/>
      <c r="H440" s="141"/>
      <c r="I440" s="141"/>
      <c r="J440" s="141"/>
      <c r="K440" s="143"/>
    </row>
    <row r="441" spans="1:11" ht="14.25" thickBot="1">
      <c r="A441" s="149"/>
      <c r="B441" s="149"/>
      <c r="C441" s="149"/>
      <c r="D441" s="149"/>
      <c r="E441" s="149"/>
      <c r="F441" s="149"/>
      <c r="G441" s="147"/>
      <c r="H441" s="147"/>
      <c r="I441" s="147"/>
      <c r="J441" s="147"/>
      <c r="K441" s="148"/>
    </row>
    <row r="442" spans="1:11" ht="14.25" thickBot="1">
      <c r="A442" s="157">
        <v>25</v>
      </c>
      <c r="B442" s="311" t="s">
        <v>168</v>
      </c>
      <c r="C442" s="312"/>
      <c r="D442" s="313" t="str">
        <f>IF('第２号様式（申請・報告兼用）'!A54="","",'第２号様式（申請・報告兼用）'!A54)</f>
        <v/>
      </c>
      <c r="E442" s="313" t="str">
        <f>IF('第２号様式（申請・報告兼用）'!E447="","",'第２号様式（申請・報告兼用）'!E447)</f>
        <v/>
      </c>
      <c r="F442" s="314" t="str">
        <f>IF('第２号様式（申請・報告兼用）'!F447="","",'第２号様式（申請・報告兼用）'!F447)</f>
        <v/>
      </c>
      <c r="G442" s="114"/>
      <c r="H442" s="112"/>
      <c r="I442" s="112"/>
      <c r="J442" s="112"/>
      <c r="K442" s="115"/>
    </row>
    <row r="443" spans="1:11" ht="24">
      <c r="A443" s="315" t="s">
        <v>121</v>
      </c>
      <c r="B443" s="116" t="s">
        <v>122</v>
      </c>
      <c r="C443" s="117" t="s">
        <v>123</v>
      </c>
      <c r="D443" s="117" t="s">
        <v>124</v>
      </c>
      <c r="E443" s="118" t="s">
        <v>125</v>
      </c>
      <c r="F443" s="118" t="s">
        <v>126</v>
      </c>
      <c r="G443" s="119" t="s">
        <v>127</v>
      </c>
      <c r="H443" s="120" t="s">
        <v>128</v>
      </c>
      <c r="I443" s="121" t="s">
        <v>129</v>
      </c>
      <c r="J443" s="122" t="s">
        <v>130</v>
      </c>
      <c r="K443" s="123" t="s">
        <v>131</v>
      </c>
    </row>
    <row r="444" spans="1:11">
      <c r="A444" s="316"/>
      <c r="B444" s="124" t="s">
        <v>132</v>
      </c>
      <c r="C444" s="125" t="s">
        <v>133</v>
      </c>
      <c r="D444" s="125" t="s">
        <v>134</v>
      </c>
      <c r="E444" s="125" t="s">
        <v>135</v>
      </c>
      <c r="F444" s="125" t="s">
        <v>136</v>
      </c>
      <c r="G444" s="125" t="s">
        <v>137</v>
      </c>
      <c r="H444" s="126" t="s">
        <v>138</v>
      </c>
      <c r="I444" s="125" t="s">
        <v>139</v>
      </c>
      <c r="J444" s="125" t="s">
        <v>140</v>
      </c>
      <c r="K444" s="127" t="s">
        <v>141</v>
      </c>
    </row>
    <row r="445" spans="1:11">
      <c r="A445" s="128" t="s">
        <v>142</v>
      </c>
      <c r="B445" s="129"/>
      <c r="C445" s="130"/>
      <c r="D445" s="131"/>
      <c r="E445" s="132"/>
      <c r="F445" s="132"/>
      <c r="G445" s="133">
        <f>E445+F445</f>
        <v>0</v>
      </c>
      <c r="H445" s="130"/>
      <c r="I445" s="130"/>
      <c r="J445" s="134">
        <f>H445+I445</f>
        <v>0</v>
      </c>
      <c r="K445" s="135">
        <f>IF(B445="有",IF(AND(D445="無",J445&gt;=120,OR(C445&gt;=6,G445&gt;=20)),36000,IF(AND(D445="無",OR(AND(C445&lt;6,G445&lt;20),J445&lt;120)),0,IF(D445="",0,IF(36000*(E445+F445)/20&gt;36000,36000,36000*(E445+F445)/20)))),0)</f>
        <v>0</v>
      </c>
    </row>
    <row r="446" spans="1:11">
      <c r="A446" s="128" t="s">
        <v>143</v>
      </c>
      <c r="B446" s="129"/>
      <c r="C446" s="130"/>
      <c r="D446" s="131"/>
      <c r="E446" s="132"/>
      <c r="F446" s="132"/>
      <c r="G446" s="133">
        <f t="shared" ref="G446:G456" si="75">E446+F446</f>
        <v>0</v>
      </c>
      <c r="H446" s="130"/>
      <c r="I446" s="130"/>
      <c r="J446" s="134">
        <f t="shared" ref="J446:J456" si="76">H446+I446</f>
        <v>0</v>
      </c>
      <c r="K446" s="135">
        <f t="shared" ref="K446:K455" si="77">IF(B446="有",IF(AND(D446="無",J446&gt;=120,OR(C446&gt;=6,G446&gt;=20)),36000,IF(AND(D446="無",OR(AND(C446&lt;6,G446&lt;20),J446&lt;120)),0,IF(D446="",0,IF(36000*(E446+F446)/20&gt;36000,36000,36000*(E446+F446)/20)))),0)</f>
        <v>0</v>
      </c>
    </row>
    <row r="447" spans="1:11">
      <c r="A447" s="128" t="s">
        <v>144</v>
      </c>
      <c r="B447" s="129"/>
      <c r="C447" s="130"/>
      <c r="D447" s="131"/>
      <c r="E447" s="132"/>
      <c r="F447" s="132"/>
      <c r="G447" s="133">
        <f t="shared" si="75"/>
        <v>0</v>
      </c>
      <c r="H447" s="130"/>
      <c r="I447" s="130"/>
      <c r="J447" s="134">
        <f t="shared" si="76"/>
        <v>0</v>
      </c>
      <c r="K447" s="135">
        <f t="shared" si="77"/>
        <v>0</v>
      </c>
    </row>
    <row r="448" spans="1:11">
      <c r="A448" s="128" t="s">
        <v>145</v>
      </c>
      <c r="B448" s="129"/>
      <c r="C448" s="130"/>
      <c r="D448" s="131"/>
      <c r="E448" s="132"/>
      <c r="F448" s="132"/>
      <c r="G448" s="133">
        <f t="shared" si="75"/>
        <v>0</v>
      </c>
      <c r="H448" s="130"/>
      <c r="I448" s="130"/>
      <c r="J448" s="134">
        <f t="shared" si="76"/>
        <v>0</v>
      </c>
      <c r="K448" s="135">
        <f t="shared" si="77"/>
        <v>0</v>
      </c>
    </row>
    <row r="449" spans="1:11">
      <c r="A449" s="128" t="s">
        <v>146</v>
      </c>
      <c r="B449" s="129"/>
      <c r="C449" s="130"/>
      <c r="D449" s="131"/>
      <c r="E449" s="132"/>
      <c r="F449" s="132"/>
      <c r="G449" s="133">
        <f t="shared" si="75"/>
        <v>0</v>
      </c>
      <c r="H449" s="130"/>
      <c r="I449" s="130"/>
      <c r="J449" s="134">
        <f t="shared" si="76"/>
        <v>0</v>
      </c>
      <c r="K449" s="135">
        <f t="shared" si="77"/>
        <v>0</v>
      </c>
    </row>
    <row r="450" spans="1:11">
      <c r="A450" s="128" t="s">
        <v>147</v>
      </c>
      <c r="B450" s="129"/>
      <c r="C450" s="130"/>
      <c r="D450" s="131"/>
      <c r="E450" s="132"/>
      <c r="F450" s="132"/>
      <c r="G450" s="133">
        <f t="shared" si="75"/>
        <v>0</v>
      </c>
      <c r="H450" s="130"/>
      <c r="I450" s="130"/>
      <c r="J450" s="134">
        <f t="shared" si="76"/>
        <v>0</v>
      </c>
      <c r="K450" s="135">
        <f t="shared" si="77"/>
        <v>0</v>
      </c>
    </row>
    <row r="451" spans="1:11">
      <c r="A451" s="128" t="s">
        <v>148</v>
      </c>
      <c r="B451" s="129"/>
      <c r="C451" s="130"/>
      <c r="D451" s="131"/>
      <c r="E451" s="132"/>
      <c r="F451" s="132"/>
      <c r="G451" s="133">
        <f t="shared" si="75"/>
        <v>0</v>
      </c>
      <c r="H451" s="130"/>
      <c r="I451" s="130"/>
      <c r="J451" s="134">
        <f t="shared" si="76"/>
        <v>0</v>
      </c>
      <c r="K451" s="135">
        <f t="shared" si="77"/>
        <v>0</v>
      </c>
    </row>
    <row r="452" spans="1:11">
      <c r="A452" s="128" t="s">
        <v>149</v>
      </c>
      <c r="B452" s="129"/>
      <c r="C452" s="130"/>
      <c r="D452" s="131"/>
      <c r="E452" s="132"/>
      <c r="F452" s="132"/>
      <c r="G452" s="133">
        <f t="shared" si="75"/>
        <v>0</v>
      </c>
      <c r="H452" s="130"/>
      <c r="I452" s="130"/>
      <c r="J452" s="134">
        <f t="shared" si="76"/>
        <v>0</v>
      </c>
      <c r="K452" s="135">
        <f t="shared" si="77"/>
        <v>0</v>
      </c>
    </row>
    <row r="453" spans="1:11">
      <c r="A453" s="128" t="s">
        <v>150</v>
      </c>
      <c r="B453" s="129"/>
      <c r="C453" s="130"/>
      <c r="D453" s="131"/>
      <c r="E453" s="132"/>
      <c r="F453" s="132"/>
      <c r="G453" s="133">
        <f t="shared" si="75"/>
        <v>0</v>
      </c>
      <c r="H453" s="130"/>
      <c r="I453" s="130"/>
      <c r="J453" s="134">
        <f t="shared" si="76"/>
        <v>0</v>
      </c>
      <c r="K453" s="135">
        <f t="shared" si="77"/>
        <v>0</v>
      </c>
    </row>
    <row r="454" spans="1:11">
      <c r="A454" s="128" t="s">
        <v>151</v>
      </c>
      <c r="B454" s="129"/>
      <c r="C454" s="130"/>
      <c r="D454" s="131"/>
      <c r="E454" s="132"/>
      <c r="F454" s="132"/>
      <c r="G454" s="133">
        <f t="shared" si="75"/>
        <v>0</v>
      </c>
      <c r="H454" s="130"/>
      <c r="I454" s="130"/>
      <c r="J454" s="134">
        <f t="shared" si="76"/>
        <v>0</v>
      </c>
      <c r="K454" s="135">
        <f t="shared" si="77"/>
        <v>0</v>
      </c>
    </row>
    <row r="455" spans="1:11">
      <c r="A455" s="128" t="s">
        <v>152</v>
      </c>
      <c r="B455" s="129"/>
      <c r="C455" s="130"/>
      <c r="D455" s="131"/>
      <c r="E455" s="132"/>
      <c r="F455" s="132"/>
      <c r="G455" s="133">
        <f t="shared" si="75"/>
        <v>0</v>
      </c>
      <c r="H455" s="130"/>
      <c r="I455" s="130"/>
      <c r="J455" s="134">
        <f t="shared" si="76"/>
        <v>0</v>
      </c>
      <c r="K455" s="135">
        <f t="shared" si="77"/>
        <v>0</v>
      </c>
    </row>
    <row r="456" spans="1:11" ht="14.25" thickBot="1">
      <c r="A456" s="136" t="s">
        <v>153</v>
      </c>
      <c r="B456" s="129"/>
      <c r="C456" s="137"/>
      <c r="D456" s="131"/>
      <c r="E456" s="138"/>
      <c r="F456" s="138"/>
      <c r="G456" s="139">
        <f t="shared" si="75"/>
        <v>0</v>
      </c>
      <c r="H456" s="137"/>
      <c r="I456" s="137"/>
      <c r="J456" s="140">
        <f t="shared" si="76"/>
        <v>0</v>
      </c>
      <c r="K456" s="135">
        <f>IF(B456="有",IF(AND(D456="無",J456&gt;=120,OR(C456&gt;=6,G456&gt;=20)),36000,IF(AND(D456="無",OR(AND(C456&lt;6,G456&lt;20),J456&lt;120)),0,IF(D456="",0,IF(36000*(E456+F456)/20&gt;36000,36000,36000*(E456+F456)/20)))),0)</f>
        <v>0</v>
      </c>
    </row>
    <row r="457" spans="1:11">
      <c r="A457" s="141" t="s">
        <v>154</v>
      </c>
      <c r="B457" s="141"/>
      <c r="C457" s="141"/>
      <c r="D457" s="141"/>
      <c r="E457" s="141"/>
      <c r="F457" s="141"/>
      <c r="G457" s="141"/>
      <c r="H457" s="141"/>
      <c r="I457" s="141"/>
      <c r="J457" s="141"/>
      <c r="K457" s="143"/>
    </row>
    <row r="458" spans="1:11" ht="14.25" thickBot="1">
      <c r="A458" s="149"/>
      <c r="B458" s="149"/>
      <c r="C458" s="149"/>
      <c r="D458" s="149"/>
      <c r="E458" s="149"/>
      <c r="F458" s="149"/>
      <c r="G458" s="147"/>
      <c r="H458" s="147"/>
      <c r="I458" s="147"/>
      <c r="J458" s="147"/>
      <c r="K458" s="148"/>
    </row>
    <row r="459" spans="1:11" ht="14.25" thickBot="1">
      <c r="A459" s="157">
        <v>26</v>
      </c>
      <c r="B459" s="311" t="s">
        <v>168</v>
      </c>
      <c r="C459" s="312"/>
      <c r="D459" s="313" t="str">
        <f>IF('第２号様式（申請・報告兼用）'!A55="","",'第２号様式（申請・報告兼用）'!A55)</f>
        <v/>
      </c>
      <c r="E459" s="313" t="str">
        <f>IF('第２号様式（申請・報告兼用）'!E464="","",'第２号様式（申請・報告兼用）'!E464)</f>
        <v/>
      </c>
      <c r="F459" s="314" t="str">
        <f>IF('第２号様式（申請・報告兼用）'!F464="","",'第２号様式（申請・報告兼用）'!F464)</f>
        <v/>
      </c>
      <c r="G459" s="114"/>
      <c r="H459" s="112"/>
      <c r="I459" s="112"/>
      <c r="J459" s="112"/>
      <c r="K459" s="115"/>
    </row>
    <row r="460" spans="1:11" ht="24">
      <c r="A460" s="315" t="s">
        <v>121</v>
      </c>
      <c r="B460" s="116" t="s">
        <v>122</v>
      </c>
      <c r="C460" s="117" t="s">
        <v>123</v>
      </c>
      <c r="D460" s="117" t="s">
        <v>124</v>
      </c>
      <c r="E460" s="118" t="s">
        <v>125</v>
      </c>
      <c r="F460" s="118" t="s">
        <v>126</v>
      </c>
      <c r="G460" s="119" t="s">
        <v>127</v>
      </c>
      <c r="H460" s="120" t="s">
        <v>128</v>
      </c>
      <c r="I460" s="121" t="s">
        <v>129</v>
      </c>
      <c r="J460" s="122" t="s">
        <v>130</v>
      </c>
      <c r="K460" s="123" t="s">
        <v>131</v>
      </c>
    </row>
    <row r="461" spans="1:11">
      <c r="A461" s="316"/>
      <c r="B461" s="124" t="s">
        <v>132</v>
      </c>
      <c r="C461" s="125" t="s">
        <v>133</v>
      </c>
      <c r="D461" s="125" t="s">
        <v>134</v>
      </c>
      <c r="E461" s="125" t="s">
        <v>135</v>
      </c>
      <c r="F461" s="125" t="s">
        <v>136</v>
      </c>
      <c r="G461" s="125" t="s">
        <v>137</v>
      </c>
      <c r="H461" s="126" t="s">
        <v>138</v>
      </c>
      <c r="I461" s="125" t="s">
        <v>139</v>
      </c>
      <c r="J461" s="125" t="s">
        <v>140</v>
      </c>
      <c r="K461" s="127" t="s">
        <v>141</v>
      </c>
    </row>
    <row r="462" spans="1:11">
      <c r="A462" s="128" t="s">
        <v>142</v>
      </c>
      <c r="B462" s="129"/>
      <c r="C462" s="130"/>
      <c r="D462" s="131"/>
      <c r="E462" s="132"/>
      <c r="F462" s="132"/>
      <c r="G462" s="133">
        <f>E462+F462</f>
        <v>0</v>
      </c>
      <c r="H462" s="130"/>
      <c r="I462" s="130"/>
      <c r="J462" s="134">
        <f>H462+I462</f>
        <v>0</v>
      </c>
      <c r="K462" s="135">
        <f>IF(B462="有",IF(AND(D462="無",J462&gt;=120,OR(C462&gt;=6,G462&gt;=20)),36000,IF(AND(D462="無",OR(AND(C462&lt;6,G462&lt;20),J462&lt;120)),0,IF(D462="",0,IF(36000*(E462+F462)/20&gt;36000,36000,36000*(E462+F462)/20)))),0)</f>
        <v>0</v>
      </c>
    </row>
    <row r="463" spans="1:11">
      <c r="A463" s="128" t="s">
        <v>143</v>
      </c>
      <c r="B463" s="129"/>
      <c r="C463" s="130"/>
      <c r="D463" s="131"/>
      <c r="E463" s="132"/>
      <c r="F463" s="132"/>
      <c r="G463" s="133">
        <f t="shared" ref="G463:G473" si="78">E463+F463</f>
        <v>0</v>
      </c>
      <c r="H463" s="130"/>
      <c r="I463" s="130"/>
      <c r="J463" s="134">
        <f t="shared" ref="J463:J473" si="79">H463+I463</f>
        <v>0</v>
      </c>
      <c r="K463" s="135">
        <f t="shared" ref="K463:K472" si="80">IF(B463="有",IF(AND(D463="無",J463&gt;=120,OR(C463&gt;=6,G463&gt;=20)),36000,IF(AND(D463="無",OR(AND(C463&lt;6,G463&lt;20),J463&lt;120)),0,IF(D463="",0,IF(36000*(E463+F463)/20&gt;36000,36000,36000*(E463+F463)/20)))),0)</f>
        <v>0</v>
      </c>
    </row>
    <row r="464" spans="1:11">
      <c r="A464" s="128" t="s">
        <v>144</v>
      </c>
      <c r="B464" s="129"/>
      <c r="C464" s="130"/>
      <c r="D464" s="131"/>
      <c r="E464" s="132"/>
      <c r="F464" s="132"/>
      <c r="G464" s="133">
        <f t="shared" si="78"/>
        <v>0</v>
      </c>
      <c r="H464" s="130"/>
      <c r="I464" s="130"/>
      <c r="J464" s="134">
        <f t="shared" si="79"/>
        <v>0</v>
      </c>
      <c r="K464" s="135">
        <f t="shared" si="80"/>
        <v>0</v>
      </c>
    </row>
    <row r="465" spans="1:11">
      <c r="A465" s="128" t="s">
        <v>145</v>
      </c>
      <c r="B465" s="129"/>
      <c r="C465" s="130"/>
      <c r="D465" s="131"/>
      <c r="E465" s="132"/>
      <c r="F465" s="132"/>
      <c r="G465" s="133">
        <f t="shared" si="78"/>
        <v>0</v>
      </c>
      <c r="H465" s="130"/>
      <c r="I465" s="130"/>
      <c r="J465" s="134">
        <f t="shared" si="79"/>
        <v>0</v>
      </c>
      <c r="K465" s="135">
        <f t="shared" si="80"/>
        <v>0</v>
      </c>
    </row>
    <row r="466" spans="1:11">
      <c r="A466" s="128" t="s">
        <v>146</v>
      </c>
      <c r="B466" s="129"/>
      <c r="C466" s="130"/>
      <c r="D466" s="131"/>
      <c r="E466" s="132"/>
      <c r="F466" s="132"/>
      <c r="G466" s="133">
        <f t="shared" si="78"/>
        <v>0</v>
      </c>
      <c r="H466" s="130"/>
      <c r="I466" s="130"/>
      <c r="J466" s="134">
        <f t="shared" si="79"/>
        <v>0</v>
      </c>
      <c r="K466" s="135">
        <f t="shared" si="80"/>
        <v>0</v>
      </c>
    </row>
    <row r="467" spans="1:11">
      <c r="A467" s="128" t="s">
        <v>147</v>
      </c>
      <c r="B467" s="129"/>
      <c r="C467" s="130"/>
      <c r="D467" s="131"/>
      <c r="E467" s="132"/>
      <c r="F467" s="132"/>
      <c r="G467" s="133">
        <f t="shared" si="78"/>
        <v>0</v>
      </c>
      <c r="H467" s="130"/>
      <c r="I467" s="130"/>
      <c r="J467" s="134">
        <f t="shared" si="79"/>
        <v>0</v>
      </c>
      <c r="K467" s="135">
        <f t="shared" si="80"/>
        <v>0</v>
      </c>
    </row>
    <row r="468" spans="1:11">
      <c r="A468" s="128" t="s">
        <v>148</v>
      </c>
      <c r="B468" s="129"/>
      <c r="C468" s="130"/>
      <c r="D468" s="131"/>
      <c r="E468" s="132"/>
      <c r="F468" s="132"/>
      <c r="G468" s="133">
        <f t="shared" si="78"/>
        <v>0</v>
      </c>
      <c r="H468" s="130"/>
      <c r="I468" s="130"/>
      <c r="J468" s="134">
        <f t="shared" si="79"/>
        <v>0</v>
      </c>
      <c r="K468" s="135">
        <f t="shared" si="80"/>
        <v>0</v>
      </c>
    </row>
    <row r="469" spans="1:11">
      <c r="A469" s="128" t="s">
        <v>149</v>
      </c>
      <c r="B469" s="129"/>
      <c r="C469" s="130"/>
      <c r="D469" s="131"/>
      <c r="E469" s="132"/>
      <c r="F469" s="132"/>
      <c r="G469" s="133">
        <f t="shared" si="78"/>
        <v>0</v>
      </c>
      <c r="H469" s="130"/>
      <c r="I469" s="130"/>
      <c r="J469" s="134">
        <f t="shared" si="79"/>
        <v>0</v>
      </c>
      <c r="K469" s="135">
        <f t="shared" si="80"/>
        <v>0</v>
      </c>
    </row>
    <row r="470" spans="1:11">
      <c r="A470" s="128" t="s">
        <v>150</v>
      </c>
      <c r="B470" s="129"/>
      <c r="C470" s="130"/>
      <c r="D470" s="131"/>
      <c r="E470" s="132"/>
      <c r="F470" s="132"/>
      <c r="G470" s="133">
        <f t="shared" si="78"/>
        <v>0</v>
      </c>
      <c r="H470" s="130"/>
      <c r="I470" s="130"/>
      <c r="J470" s="134">
        <f t="shared" si="79"/>
        <v>0</v>
      </c>
      <c r="K470" s="135">
        <f t="shared" si="80"/>
        <v>0</v>
      </c>
    </row>
    <row r="471" spans="1:11">
      <c r="A471" s="128" t="s">
        <v>151</v>
      </c>
      <c r="B471" s="129"/>
      <c r="C471" s="130"/>
      <c r="D471" s="131"/>
      <c r="E471" s="132"/>
      <c r="F471" s="132"/>
      <c r="G471" s="133">
        <f t="shared" si="78"/>
        <v>0</v>
      </c>
      <c r="H471" s="130"/>
      <c r="I471" s="130"/>
      <c r="J471" s="134">
        <f t="shared" si="79"/>
        <v>0</v>
      </c>
      <c r="K471" s="135">
        <f t="shared" si="80"/>
        <v>0</v>
      </c>
    </row>
    <row r="472" spans="1:11">
      <c r="A472" s="128" t="s">
        <v>152</v>
      </c>
      <c r="B472" s="129"/>
      <c r="C472" s="130"/>
      <c r="D472" s="131"/>
      <c r="E472" s="132"/>
      <c r="F472" s="132"/>
      <c r="G472" s="133">
        <f t="shared" si="78"/>
        <v>0</v>
      </c>
      <c r="H472" s="130"/>
      <c r="I472" s="130"/>
      <c r="J472" s="134">
        <f t="shared" si="79"/>
        <v>0</v>
      </c>
      <c r="K472" s="135">
        <f t="shared" si="80"/>
        <v>0</v>
      </c>
    </row>
    <row r="473" spans="1:11" ht="14.25" thickBot="1">
      <c r="A473" s="136" t="s">
        <v>153</v>
      </c>
      <c r="B473" s="129"/>
      <c r="C473" s="137"/>
      <c r="D473" s="131"/>
      <c r="E473" s="138"/>
      <c r="F473" s="138"/>
      <c r="G473" s="139">
        <f t="shared" si="78"/>
        <v>0</v>
      </c>
      <c r="H473" s="137"/>
      <c r="I473" s="137"/>
      <c r="J473" s="140">
        <f t="shared" si="79"/>
        <v>0</v>
      </c>
      <c r="K473" s="135">
        <f>IF(B473="有",IF(AND(D473="無",J473&gt;=120,OR(C473&gt;=6,G473&gt;=20)),36000,IF(AND(D473="無",OR(AND(C473&lt;6,G473&lt;20),J473&lt;120)),0,IF(D473="",0,IF(36000*(E473+F473)/20&gt;36000,36000,36000*(E473+F473)/20)))),0)</f>
        <v>0</v>
      </c>
    </row>
    <row r="474" spans="1:11">
      <c r="A474" s="141" t="s">
        <v>154</v>
      </c>
      <c r="B474" s="141"/>
      <c r="C474" s="141"/>
      <c r="D474" s="141"/>
      <c r="E474" s="141"/>
      <c r="F474" s="141"/>
      <c r="G474" s="141"/>
      <c r="H474" s="141"/>
      <c r="I474" s="141"/>
      <c r="J474" s="141"/>
      <c r="K474" s="143"/>
    </row>
    <row r="475" spans="1:11" ht="14.25" thickBot="1">
      <c r="A475" s="149"/>
      <c r="B475" s="149"/>
      <c r="C475" s="149"/>
      <c r="D475" s="149"/>
      <c r="E475" s="149"/>
      <c r="F475" s="149"/>
      <c r="G475" s="147"/>
      <c r="H475" s="147"/>
      <c r="I475" s="147"/>
      <c r="J475" s="147"/>
      <c r="K475" s="148"/>
    </row>
    <row r="476" spans="1:11" ht="14.25" thickBot="1">
      <c r="A476" s="157">
        <v>27</v>
      </c>
      <c r="B476" s="311" t="s">
        <v>168</v>
      </c>
      <c r="C476" s="312"/>
      <c r="D476" s="313" t="str">
        <f>IF('第２号様式（申請・報告兼用）'!A56="","",'第２号様式（申請・報告兼用）'!A56)</f>
        <v/>
      </c>
      <c r="E476" s="313" t="str">
        <f>IF('第２号様式（申請・報告兼用）'!E481="","",'第２号様式（申請・報告兼用）'!E481)</f>
        <v/>
      </c>
      <c r="F476" s="314" t="str">
        <f>IF('第２号様式（申請・報告兼用）'!F481="","",'第２号様式（申請・報告兼用）'!F481)</f>
        <v/>
      </c>
      <c r="G476" s="114"/>
      <c r="H476" s="112"/>
      <c r="I476" s="112"/>
      <c r="J476" s="112"/>
      <c r="K476" s="115"/>
    </row>
    <row r="477" spans="1:11" ht="24">
      <c r="A477" s="315" t="s">
        <v>121</v>
      </c>
      <c r="B477" s="116" t="s">
        <v>122</v>
      </c>
      <c r="C477" s="117" t="s">
        <v>123</v>
      </c>
      <c r="D477" s="117" t="s">
        <v>124</v>
      </c>
      <c r="E477" s="118" t="s">
        <v>125</v>
      </c>
      <c r="F477" s="118" t="s">
        <v>126</v>
      </c>
      <c r="G477" s="119" t="s">
        <v>127</v>
      </c>
      <c r="H477" s="120" t="s">
        <v>128</v>
      </c>
      <c r="I477" s="121" t="s">
        <v>129</v>
      </c>
      <c r="J477" s="122" t="s">
        <v>130</v>
      </c>
      <c r="K477" s="123" t="s">
        <v>131</v>
      </c>
    </row>
    <row r="478" spans="1:11">
      <c r="A478" s="316"/>
      <c r="B478" s="124" t="s">
        <v>132</v>
      </c>
      <c r="C478" s="125" t="s">
        <v>133</v>
      </c>
      <c r="D478" s="125" t="s">
        <v>134</v>
      </c>
      <c r="E478" s="125" t="s">
        <v>135</v>
      </c>
      <c r="F478" s="125" t="s">
        <v>136</v>
      </c>
      <c r="G478" s="125" t="s">
        <v>137</v>
      </c>
      <c r="H478" s="126" t="s">
        <v>138</v>
      </c>
      <c r="I478" s="125" t="s">
        <v>139</v>
      </c>
      <c r="J478" s="125" t="s">
        <v>140</v>
      </c>
      <c r="K478" s="127" t="s">
        <v>141</v>
      </c>
    </row>
    <row r="479" spans="1:11">
      <c r="A479" s="128" t="s">
        <v>142</v>
      </c>
      <c r="B479" s="129"/>
      <c r="C479" s="130"/>
      <c r="D479" s="131"/>
      <c r="E479" s="132"/>
      <c r="F479" s="132"/>
      <c r="G479" s="133">
        <f>E479+F479</f>
        <v>0</v>
      </c>
      <c r="H479" s="130"/>
      <c r="I479" s="130"/>
      <c r="J479" s="134">
        <f>H479+I479</f>
        <v>0</v>
      </c>
      <c r="K479" s="135">
        <f>IF(B479="有",IF(AND(D479="無",J479&gt;=120,OR(C479&gt;=6,G479&gt;=20)),36000,IF(AND(D479="無",OR(AND(C479&lt;6,G479&lt;20),J479&lt;120)),0,IF(D479="",0,IF(36000*(E479+F479)/20&gt;36000,36000,36000*(E479+F479)/20)))),0)</f>
        <v>0</v>
      </c>
    </row>
    <row r="480" spans="1:11">
      <c r="A480" s="128" t="s">
        <v>143</v>
      </c>
      <c r="B480" s="129"/>
      <c r="C480" s="130"/>
      <c r="D480" s="131"/>
      <c r="E480" s="132"/>
      <c r="F480" s="132"/>
      <c r="G480" s="133">
        <f t="shared" ref="G480:G490" si="81">E480+F480</f>
        <v>0</v>
      </c>
      <c r="H480" s="130"/>
      <c r="I480" s="130"/>
      <c r="J480" s="134">
        <f t="shared" ref="J480:J490" si="82">H480+I480</f>
        <v>0</v>
      </c>
      <c r="K480" s="135">
        <f t="shared" ref="K480:K489" si="83">IF(B480="有",IF(AND(D480="無",J480&gt;=120,OR(C480&gt;=6,G480&gt;=20)),36000,IF(AND(D480="無",OR(AND(C480&lt;6,G480&lt;20),J480&lt;120)),0,IF(D480="",0,IF(36000*(E480+F480)/20&gt;36000,36000,36000*(E480+F480)/20)))),0)</f>
        <v>0</v>
      </c>
    </row>
    <row r="481" spans="1:11">
      <c r="A481" s="128" t="s">
        <v>144</v>
      </c>
      <c r="B481" s="129"/>
      <c r="C481" s="130"/>
      <c r="D481" s="131"/>
      <c r="E481" s="132"/>
      <c r="F481" s="132"/>
      <c r="G481" s="133">
        <f t="shared" si="81"/>
        <v>0</v>
      </c>
      <c r="H481" s="130"/>
      <c r="I481" s="130"/>
      <c r="J481" s="134">
        <f t="shared" si="82"/>
        <v>0</v>
      </c>
      <c r="K481" s="135">
        <f t="shared" si="83"/>
        <v>0</v>
      </c>
    </row>
    <row r="482" spans="1:11">
      <c r="A482" s="128" t="s">
        <v>145</v>
      </c>
      <c r="B482" s="129"/>
      <c r="C482" s="130"/>
      <c r="D482" s="131"/>
      <c r="E482" s="132"/>
      <c r="F482" s="132"/>
      <c r="G482" s="133">
        <f t="shared" si="81"/>
        <v>0</v>
      </c>
      <c r="H482" s="130"/>
      <c r="I482" s="130"/>
      <c r="J482" s="134">
        <f t="shared" si="82"/>
        <v>0</v>
      </c>
      <c r="K482" s="135">
        <f t="shared" si="83"/>
        <v>0</v>
      </c>
    </row>
    <row r="483" spans="1:11">
      <c r="A483" s="128" t="s">
        <v>146</v>
      </c>
      <c r="B483" s="129"/>
      <c r="C483" s="130"/>
      <c r="D483" s="131"/>
      <c r="E483" s="132"/>
      <c r="F483" s="132"/>
      <c r="G483" s="133">
        <f t="shared" si="81"/>
        <v>0</v>
      </c>
      <c r="H483" s="130"/>
      <c r="I483" s="130"/>
      <c r="J483" s="134">
        <f t="shared" si="82"/>
        <v>0</v>
      </c>
      <c r="K483" s="135">
        <f t="shared" si="83"/>
        <v>0</v>
      </c>
    </row>
    <row r="484" spans="1:11">
      <c r="A484" s="128" t="s">
        <v>147</v>
      </c>
      <c r="B484" s="129"/>
      <c r="C484" s="130"/>
      <c r="D484" s="131"/>
      <c r="E484" s="132"/>
      <c r="F484" s="132"/>
      <c r="G484" s="133">
        <f t="shared" si="81"/>
        <v>0</v>
      </c>
      <c r="H484" s="130"/>
      <c r="I484" s="130"/>
      <c r="J484" s="134">
        <f t="shared" si="82"/>
        <v>0</v>
      </c>
      <c r="K484" s="135">
        <f t="shared" si="83"/>
        <v>0</v>
      </c>
    </row>
    <row r="485" spans="1:11">
      <c r="A485" s="128" t="s">
        <v>148</v>
      </c>
      <c r="B485" s="129"/>
      <c r="C485" s="130"/>
      <c r="D485" s="131"/>
      <c r="E485" s="132"/>
      <c r="F485" s="132"/>
      <c r="G485" s="133">
        <f t="shared" si="81"/>
        <v>0</v>
      </c>
      <c r="H485" s="130"/>
      <c r="I485" s="130"/>
      <c r="J485" s="134">
        <f t="shared" si="82"/>
        <v>0</v>
      </c>
      <c r="K485" s="135">
        <f t="shared" si="83"/>
        <v>0</v>
      </c>
    </row>
    <row r="486" spans="1:11">
      <c r="A486" s="128" t="s">
        <v>149</v>
      </c>
      <c r="B486" s="129"/>
      <c r="C486" s="130"/>
      <c r="D486" s="131"/>
      <c r="E486" s="132"/>
      <c r="F486" s="132"/>
      <c r="G486" s="133">
        <f t="shared" si="81"/>
        <v>0</v>
      </c>
      <c r="H486" s="130"/>
      <c r="I486" s="130"/>
      <c r="J486" s="134">
        <f t="shared" si="82"/>
        <v>0</v>
      </c>
      <c r="K486" s="135">
        <f t="shared" si="83"/>
        <v>0</v>
      </c>
    </row>
    <row r="487" spans="1:11">
      <c r="A487" s="128" t="s">
        <v>150</v>
      </c>
      <c r="B487" s="129"/>
      <c r="C487" s="130"/>
      <c r="D487" s="131"/>
      <c r="E487" s="132"/>
      <c r="F487" s="132"/>
      <c r="G487" s="133">
        <f t="shared" si="81"/>
        <v>0</v>
      </c>
      <c r="H487" s="130"/>
      <c r="I487" s="130"/>
      <c r="J487" s="134">
        <f t="shared" si="82"/>
        <v>0</v>
      </c>
      <c r="K487" s="135">
        <f t="shared" si="83"/>
        <v>0</v>
      </c>
    </row>
    <row r="488" spans="1:11">
      <c r="A488" s="128" t="s">
        <v>151</v>
      </c>
      <c r="B488" s="129"/>
      <c r="C488" s="130"/>
      <c r="D488" s="131"/>
      <c r="E488" s="132"/>
      <c r="F488" s="132"/>
      <c r="G488" s="133">
        <f t="shared" si="81"/>
        <v>0</v>
      </c>
      <c r="H488" s="130"/>
      <c r="I488" s="130"/>
      <c r="J488" s="134">
        <f t="shared" si="82"/>
        <v>0</v>
      </c>
      <c r="K488" s="135">
        <f t="shared" si="83"/>
        <v>0</v>
      </c>
    </row>
    <row r="489" spans="1:11">
      <c r="A489" s="128" t="s">
        <v>152</v>
      </c>
      <c r="B489" s="129"/>
      <c r="C489" s="130"/>
      <c r="D489" s="131"/>
      <c r="E489" s="132"/>
      <c r="F489" s="132"/>
      <c r="G489" s="133">
        <f t="shared" si="81"/>
        <v>0</v>
      </c>
      <c r="H489" s="130"/>
      <c r="I489" s="130"/>
      <c r="J489" s="134">
        <f t="shared" si="82"/>
        <v>0</v>
      </c>
      <c r="K489" s="135">
        <f t="shared" si="83"/>
        <v>0</v>
      </c>
    </row>
    <row r="490" spans="1:11" ht="14.25" thickBot="1">
      <c r="A490" s="136" t="s">
        <v>153</v>
      </c>
      <c r="B490" s="129"/>
      <c r="C490" s="137"/>
      <c r="D490" s="131"/>
      <c r="E490" s="138"/>
      <c r="F490" s="138"/>
      <c r="G490" s="139">
        <f t="shared" si="81"/>
        <v>0</v>
      </c>
      <c r="H490" s="137"/>
      <c r="I490" s="137"/>
      <c r="J490" s="140">
        <f t="shared" si="82"/>
        <v>0</v>
      </c>
      <c r="K490" s="135">
        <f>IF(B490="有",IF(AND(D490="無",J490&gt;=120,OR(C490&gt;=6,G490&gt;=20)),36000,IF(AND(D490="無",OR(AND(C490&lt;6,G490&lt;20),J490&lt;120)),0,IF(D490="",0,IF(36000*(E490+F490)/20&gt;36000,36000,36000*(E490+F490)/20)))),0)</f>
        <v>0</v>
      </c>
    </row>
    <row r="491" spans="1:11">
      <c r="A491" s="141" t="s">
        <v>154</v>
      </c>
      <c r="B491" s="141"/>
      <c r="C491" s="141"/>
      <c r="D491" s="141"/>
      <c r="E491" s="141"/>
      <c r="F491" s="141"/>
      <c r="G491" s="141"/>
      <c r="H491" s="141"/>
      <c r="I491" s="141"/>
      <c r="J491" s="141"/>
      <c r="K491" s="143"/>
    </row>
    <row r="492" spans="1:11" ht="14.25" thickBot="1">
      <c r="A492" s="149"/>
      <c r="B492" s="149"/>
      <c r="C492" s="149"/>
      <c r="D492" s="149"/>
      <c r="E492" s="149"/>
      <c r="F492" s="149"/>
      <c r="G492" s="147"/>
      <c r="H492" s="147"/>
      <c r="I492" s="147"/>
      <c r="J492" s="147"/>
      <c r="K492" s="148"/>
    </row>
    <row r="493" spans="1:11" ht="14.25" thickBot="1">
      <c r="A493" s="157">
        <v>28</v>
      </c>
      <c r="B493" s="311" t="s">
        <v>168</v>
      </c>
      <c r="C493" s="312"/>
      <c r="D493" s="313" t="str">
        <f>IF('第２号様式（申請・報告兼用）'!A57="","",'第２号様式（申請・報告兼用）'!A57)</f>
        <v/>
      </c>
      <c r="E493" s="313" t="str">
        <f>IF('第２号様式（申請・報告兼用）'!E498="","",'第２号様式（申請・報告兼用）'!E498)</f>
        <v/>
      </c>
      <c r="F493" s="314" t="str">
        <f>IF('第２号様式（申請・報告兼用）'!F498="","",'第２号様式（申請・報告兼用）'!F498)</f>
        <v/>
      </c>
      <c r="G493" s="114"/>
      <c r="H493" s="112"/>
      <c r="I493" s="112"/>
      <c r="J493" s="112"/>
      <c r="K493" s="115"/>
    </row>
    <row r="494" spans="1:11" ht="24">
      <c r="A494" s="315" t="s">
        <v>121</v>
      </c>
      <c r="B494" s="116" t="s">
        <v>122</v>
      </c>
      <c r="C494" s="117" t="s">
        <v>123</v>
      </c>
      <c r="D494" s="117" t="s">
        <v>124</v>
      </c>
      <c r="E494" s="118" t="s">
        <v>125</v>
      </c>
      <c r="F494" s="118" t="s">
        <v>126</v>
      </c>
      <c r="G494" s="119" t="s">
        <v>127</v>
      </c>
      <c r="H494" s="120" t="s">
        <v>128</v>
      </c>
      <c r="I494" s="121" t="s">
        <v>129</v>
      </c>
      <c r="J494" s="122" t="s">
        <v>130</v>
      </c>
      <c r="K494" s="123" t="s">
        <v>131</v>
      </c>
    </row>
    <row r="495" spans="1:11">
      <c r="A495" s="316"/>
      <c r="B495" s="124" t="s">
        <v>132</v>
      </c>
      <c r="C495" s="125" t="s">
        <v>133</v>
      </c>
      <c r="D495" s="125" t="s">
        <v>134</v>
      </c>
      <c r="E495" s="125" t="s">
        <v>135</v>
      </c>
      <c r="F495" s="125" t="s">
        <v>136</v>
      </c>
      <c r="G495" s="125" t="s">
        <v>137</v>
      </c>
      <c r="H495" s="126" t="s">
        <v>138</v>
      </c>
      <c r="I495" s="125" t="s">
        <v>139</v>
      </c>
      <c r="J495" s="125" t="s">
        <v>140</v>
      </c>
      <c r="K495" s="127" t="s">
        <v>141</v>
      </c>
    </row>
    <row r="496" spans="1:11">
      <c r="A496" s="128" t="s">
        <v>142</v>
      </c>
      <c r="B496" s="129"/>
      <c r="C496" s="130"/>
      <c r="D496" s="131"/>
      <c r="E496" s="132"/>
      <c r="F496" s="132"/>
      <c r="G496" s="133">
        <f>E496+F496</f>
        <v>0</v>
      </c>
      <c r="H496" s="130"/>
      <c r="I496" s="130"/>
      <c r="J496" s="134">
        <f>H496+I496</f>
        <v>0</v>
      </c>
      <c r="K496" s="135">
        <f>IF(B496="有",IF(AND(D496="無",J496&gt;=120,OR(C496&gt;=6,G496&gt;=20)),36000,IF(AND(D496="無",OR(AND(C496&lt;6,G496&lt;20),J496&lt;120)),0,IF(D496="",0,IF(36000*(E496+F496)/20&gt;36000,36000,36000*(E496+F496)/20)))),0)</f>
        <v>0</v>
      </c>
    </row>
    <row r="497" spans="1:11">
      <c r="A497" s="128" t="s">
        <v>143</v>
      </c>
      <c r="B497" s="129"/>
      <c r="C497" s="130"/>
      <c r="D497" s="131"/>
      <c r="E497" s="132"/>
      <c r="F497" s="132"/>
      <c r="G497" s="133">
        <f t="shared" ref="G497:G507" si="84">E497+F497</f>
        <v>0</v>
      </c>
      <c r="H497" s="130"/>
      <c r="I497" s="130"/>
      <c r="J497" s="134">
        <f t="shared" ref="J497:J507" si="85">H497+I497</f>
        <v>0</v>
      </c>
      <c r="K497" s="135">
        <f t="shared" ref="K497:K506" si="86">IF(B497="有",IF(AND(D497="無",J497&gt;=120,OR(C497&gt;=6,G497&gt;=20)),36000,IF(AND(D497="無",OR(AND(C497&lt;6,G497&lt;20),J497&lt;120)),0,IF(D497="",0,IF(36000*(E497+F497)/20&gt;36000,36000,36000*(E497+F497)/20)))),0)</f>
        <v>0</v>
      </c>
    </row>
    <row r="498" spans="1:11">
      <c r="A498" s="128" t="s">
        <v>144</v>
      </c>
      <c r="B498" s="129"/>
      <c r="C498" s="130"/>
      <c r="D498" s="131"/>
      <c r="E498" s="132"/>
      <c r="F498" s="132"/>
      <c r="G498" s="133">
        <f t="shared" si="84"/>
        <v>0</v>
      </c>
      <c r="H498" s="130"/>
      <c r="I498" s="130"/>
      <c r="J498" s="134">
        <f t="shared" si="85"/>
        <v>0</v>
      </c>
      <c r="K498" s="135">
        <f t="shared" si="86"/>
        <v>0</v>
      </c>
    </row>
    <row r="499" spans="1:11">
      <c r="A499" s="128" t="s">
        <v>145</v>
      </c>
      <c r="B499" s="129"/>
      <c r="C499" s="130"/>
      <c r="D499" s="131"/>
      <c r="E499" s="132"/>
      <c r="F499" s="132"/>
      <c r="G499" s="133">
        <f t="shared" si="84"/>
        <v>0</v>
      </c>
      <c r="H499" s="130"/>
      <c r="I499" s="130"/>
      <c r="J499" s="134">
        <f t="shared" si="85"/>
        <v>0</v>
      </c>
      <c r="K499" s="135">
        <f t="shared" si="86"/>
        <v>0</v>
      </c>
    </row>
    <row r="500" spans="1:11">
      <c r="A500" s="128" t="s">
        <v>146</v>
      </c>
      <c r="B500" s="129"/>
      <c r="C500" s="130"/>
      <c r="D500" s="131"/>
      <c r="E500" s="132"/>
      <c r="F500" s="132"/>
      <c r="G500" s="133">
        <f t="shared" si="84"/>
        <v>0</v>
      </c>
      <c r="H500" s="130"/>
      <c r="I500" s="130"/>
      <c r="J500" s="134">
        <f t="shared" si="85"/>
        <v>0</v>
      </c>
      <c r="K500" s="135">
        <f t="shared" si="86"/>
        <v>0</v>
      </c>
    </row>
    <row r="501" spans="1:11">
      <c r="A501" s="128" t="s">
        <v>147</v>
      </c>
      <c r="B501" s="129"/>
      <c r="C501" s="130"/>
      <c r="D501" s="131"/>
      <c r="E501" s="132"/>
      <c r="F501" s="132"/>
      <c r="G501" s="133">
        <f t="shared" si="84"/>
        <v>0</v>
      </c>
      <c r="H501" s="130"/>
      <c r="I501" s="130"/>
      <c r="J501" s="134">
        <f t="shared" si="85"/>
        <v>0</v>
      </c>
      <c r="K501" s="135">
        <f t="shared" si="86"/>
        <v>0</v>
      </c>
    </row>
    <row r="502" spans="1:11">
      <c r="A502" s="128" t="s">
        <v>148</v>
      </c>
      <c r="B502" s="129"/>
      <c r="C502" s="130"/>
      <c r="D502" s="131"/>
      <c r="E502" s="132"/>
      <c r="F502" s="132"/>
      <c r="G502" s="133">
        <f t="shared" si="84"/>
        <v>0</v>
      </c>
      <c r="H502" s="130"/>
      <c r="I502" s="130"/>
      <c r="J502" s="134">
        <f t="shared" si="85"/>
        <v>0</v>
      </c>
      <c r="K502" s="135">
        <f t="shared" si="86"/>
        <v>0</v>
      </c>
    </row>
    <row r="503" spans="1:11">
      <c r="A503" s="128" t="s">
        <v>149</v>
      </c>
      <c r="B503" s="129"/>
      <c r="C503" s="130"/>
      <c r="D503" s="131"/>
      <c r="E503" s="132"/>
      <c r="F503" s="132"/>
      <c r="G503" s="133">
        <f t="shared" si="84"/>
        <v>0</v>
      </c>
      <c r="H503" s="130"/>
      <c r="I503" s="130"/>
      <c r="J503" s="134">
        <f t="shared" si="85"/>
        <v>0</v>
      </c>
      <c r="K503" s="135">
        <f t="shared" si="86"/>
        <v>0</v>
      </c>
    </row>
    <row r="504" spans="1:11">
      <c r="A504" s="128" t="s">
        <v>150</v>
      </c>
      <c r="B504" s="129"/>
      <c r="C504" s="130"/>
      <c r="D504" s="131"/>
      <c r="E504" s="132"/>
      <c r="F504" s="132"/>
      <c r="G504" s="133">
        <f t="shared" si="84"/>
        <v>0</v>
      </c>
      <c r="H504" s="130"/>
      <c r="I504" s="130"/>
      <c r="J504" s="134">
        <f t="shared" si="85"/>
        <v>0</v>
      </c>
      <c r="K504" s="135">
        <f t="shared" si="86"/>
        <v>0</v>
      </c>
    </row>
    <row r="505" spans="1:11">
      <c r="A505" s="128" t="s">
        <v>151</v>
      </c>
      <c r="B505" s="129"/>
      <c r="C505" s="130"/>
      <c r="D505" s="131"/>
      <c r="E505" s="132"/>
      <c r="F505" s="132"/>
      <c r="G505" s="133">
        <f t="shared" si="84"/>
        <v>0</v>
      </c>
      <c r="H505" s="130"/>
      <c r="I505" s="130"/>
      <c r="J505" s="134">
        <f t="shared" si="85"/>
        <v>0</v>
      </c>
      <c r="K505" s="135">
        <f t="shared" si="86"/>
        <v>0</v>
      </c>
    </row>
    <row r="506" spans="1:11">
      <c r="A506" s="128" t="s">
        <v>152</v>
      </c>
      <c r="B506" s="129"/>
      <c r="C506" s="130"/>
      <c r="D506" s="131"/>
      <c r="E506" s="132"/>
      <c r="F506" s="132"/>
      <c r="G506" s="133">
        <f t="shared" si="84"/>
        <v>0</v>
      </c>
      <c r="H506" s="130"/>
      <c r="I506" s="130"/>
      <c r="J506" s="134">
        <f t="shared" si="85"/>
        <v>0</v>
      </c>
      <c r="K506" s="135">
        <f t="shared" si="86"/>
        <v>0</v>
      </c>
    </row>
    <row r="507" spans="1:11" ht="14.25" thickBot="1">
      <c r="A507" s="136" t="s">
        <v>153</v>
      </c>
      <c r="B507" s="129"/>
      <c r="C507" s="137"/>
      <c r="D507" s="131"/>
      <c r="E507" s="138"/>
      <c r="F507" s="138"/>
      <c r="G507" s="139">
        <f t="shared" si="84"/>
        <v>0</v>
      </c>
      <c r="H507" s="137"/>
      <c r="I507" s="137"/>
      <c r="J507" s="140">
        <f t="shared" si="85"/>
        <v>0</v>
      </c>
      <c r="K507" s="135">
        <f>IF(B507="有",IF(AND(D507="無",J507&gt;=120,OR(C507&gt;=6,G507&gt;=20)),36000,IF(AND(D507="無",OR(AND(C507&lt;6,G507&lt;20),J507&lt;120)),0,IF(D507="",0,IF(36000*(E507+F507)/20&gt;36000,36000,36000*(E507+F507)/20)))),0)</f>
        <v>0</v>
      </c>
    </row>
    <row r="508" spans="1:11">
      <c r="A508" s="141" t="s">
        <v>154</v>
      </c>
      <c r="B508" s="141"/>
      <c r="C508" s="141"/>
      <c r="D508" s="141"/>
      <c r="E508" s="141"/>
      <c r="F508" s="141"/>
      <c r="G508" s="141"/>
      <c r="H508" s="141"/>
      <c r="I508" s="141"/>
      <c r="J508" s="141"/>
      <c r="K508" s="143"/>
    </row>
    <row r="509" spans="1:11" ht="14.25" thickBot="1">
      <c r="A509" s="149"/>
      <c r="B509" s="149"/>
      <c r="C509" s="149"/>
      <c r="D509" s="149"/>
      <c r="E509" s="149"/>
      <c r="F509" s="149"/>
      <c r="G509" s="147"/>
      <c r="H509" s="147"/>
      <c r="I509" s="147"/>
      <c r="J509" s="147"/>
      <c r="K509" s="148"/>
    </row>
    <row r="510" spans="1:11" ht="14.25" thickBot="1">
      <c r="A510" s="157">
        <v>29</v>
      </c>
      <c r="B510" s="311" t="s">
        <v>168</v>
      </c>
      <c r="C510" s="312"/>
      <c r="D510" s="313" t="str">
        <f>IF('第２号様式（申請・報告兼用）'!A58="","",'第２号様式（申請・報告兼用）'!A58)</f>
        <v/>
      </c>
      <c r="E510" s="313" t="str">
        <f>IF('第２号様式（申請・報告兼用）'!E515="","",'第２号様式（申請・報告兼用）'!E515)</f>
        <v/>
      </c>
      <c r="F510" s="314" t="str">
        <f>IF('第２号様式（申請・報告兼用）'!F515="","",'第２号様式（申請・報告兼用）'!F515)</f>
        <v/>
      </c>
      <c r="G510" s="114"/>
      <c r="H510" s="112"/>
      <c r="I510" s="112"/>
      <c r="J510" s="112"/>
      <c r="K510" s="115"/>
    </row>
    <row r="511" spans="1:11" ht="24">
      <c r="A511" s="315" t="s">
        <v>121</v>
      </c>
      <c r="B511" s="116" t="s">
        <v>122</v>
      </c>
      <c r="C511" s="117" t="s">
        <v>123</v>
      </c>
      <c r="D511" s="117" t="s">
        <v>124</v>
      </c>
      <c r="E511" s="118" t="s">
        <v>125</v>
      </c>
      <c r="F511" s="118" t="s">
        <v>126</v>
      </c>
      <c r="G511" s="119" t="s">
        <v>127</v>
      </c>
      <c r="H511" s="120" t="s">
        <v>128</v>
      </c>
      <c r="I511" s="121" t="s">
        <v>129</v>
      </c>
      <c r="J511" s="122" t="s">
        <v>130</v>
      </c>
      <c r="K511" s="123" t="s">
        <v>131</v>
      </c>
    </row>
    <row r="512" spans="1:11">
      <c r="A512" s="316"/>
      <c r="B512" s="124" t="s">
        <v>132</v>
      </c>
      <c r="C512" s="125" t="s">
        <v>133</v>
      </c>
      <c r="D512" s="125" t="s">
        <v>134</v>
      </c>
      <c r="E512" s="125" t="s">
        <v>135</v>
      </c>
      <c r="F512" s="125" t="s">
        <v>136</v>
      </c>
      <c r="G512" s="125" t="s">
        <v>137</v>
      </c>
      <c r="H512" s="126" t="s">
        <v>138</v>
      </c>
      <c r="I512" s="125" t="s">
        <v>139</v>
      </c>
      <c r="J512" s="125" t="s">
        <v>140</v>
      </c>
      <c r="K512" s="127" t="s">
        <v>141</v>
      </c>
    </row>
    <row r="513" spans="1:11">
      <c r="A513" s="128" t="s">
        <v>142</v>
      </c>
      <c r="B513" s="129"/>
      <c r="C513" s="130"/>
      <c r="D513" s="131"/>
      <c r="E513" s="132"/>
      <c r="F513" s="132"/>
      <c r="G513" s="133">
        <f>E513+F513</f>
        <v>0</v>
      </c>
      <c r="H513" s="130"/>
      <c r="I513" s="130"/>
      <c r="J513" s="134">
        <f>H513+I513</f>
        <v>0</v>
      </c>
      <c r="K513" s="135">
        <f>IF(B513="有",IF(AND(D513="無",J513&gt;=120,OR(C513&gt;=6,G513&gt;=20)),36000,IF(AND(D513="無",OR(AND(C513&lt;6,G513&lt;20),J513&lt;120)),0,IF(D513="",0,IF(36000*(E513+F513)/20&gt;36000,36000,36000*(E513+F513)/20)))),0)</f>
        <v>0</v>
      </c>
    </row>
    <row r="514" spans="1:11">
      <c r="A514" s="128" t="s">
        <v>143</v>
      </c>
      <c r="B514" s="129"/>
      <c r="C514" s="130"/>
      <c r="D514" s="131"/>
      <c r="E514" s="132"/>
      <c r="F514" s="132"/>
      <c r="G514" s="133">
        <f t="shared" ref="G514:G524" si="87">E514+F514</f>
        <v>0</v>
      </c>
      <c r="H514" s="130"/>
      <c r="I514" s="130"/>
      <c r="J514" s="134">
        <f t="shared" ref="J514:J524" si="88">H514+I514</f>
        <v>0</v>
      </c>
      <c r="K514" s="135">
        <f t="shared" ref="K514:K523" si="89">IF(B514="有",IF(AND(D514="無",J514&gt;=120,OR(C514&gt;=6,G514&gt;=20)),36000,IF(AND(D514="無",OR(AND(C514&lt;6,G514&lt;20),J514&lt;120)),0,IF(D514="",0,IF(36000*(E514+F514)/20&gt;36000,36000,36000*(E514+F514)/20)))),0)</f>
        <v>0</v>
      </c>
    </row>
    <row r="515" spans="1:11">
      <c r="A515" s="128" t="s">
        <v>144</v>
      </c>
      <c r="B515" s="129"/>
      <c r="C515" s="130"/>
      <c r="D515" s="131"/>
      <c r="E515" s="132"/>
      <c r="F515" s="132"/>
      <c r="G515" s="133">
        <f t="shared" si="87"/>
        <v>0</v>
      </c>
      <c r="H515" s="130"/>
      <c r="I515" s="130"/>
      <c r="J515" s="134">
        <f t="shared" si="88"/>
        <v>0</v>
      </c>
      <c r="K515" s="135">
        <f t="shared" si="89"/>
        <v>0</v>
      </c>
    </row>
    <row r="516" spans="1:11">
      <c r="A516" s="128" t="s">
        <v>145</v>
      </c>
      <c r="B516" s="129"/>
      <c r="C516" s="130"/>
      <c r="D516" s="131"/>
      <c r="E516" s="132"/>
      <c r="F516" s="132"/>
      <c r="G516" s="133">
        <f t="shared" si="87"/>
        <v>0</v>
      </c>
      <c r="H516" s="130"/>
      <c r="I516" s="130"/>
      <c r="J516" s="134">
        <f t="shared" si="88"/>
        <v>0</v>
      </c>
      <c r="K516" s="135">
        <f t="shared" si="89"/>
        <v>0</v>
      </c>
    </row>
    <row r="517" spans="1:11">
      <c r="A517" s="128" t="s">
        <v>146</v>
      </c>
      <c r="B517" s="129"/>
      <c r="C517" s="130"/>
      <c r="D517" s="131"/>
      <c r="E517" s="132"/>
      <c r="F517" s="132"/>
      <c r="G517" s="133">
        <f t="shared" si="87"/>
        <v>0</v>
      </c>
      <c r="H517" s="130"/>
      <c r="I517" s="130"/>
      <c r="J517" s="134">
        <f t="shared" si="88"/>
        <v>0</v>
      </c>
      <c r="K517" s="135">
        <f t="shared" si="89"/>
        <v>0</v>
      </c>
    </row>
    <row r="518" spans="1:11">
      <c r="A518" s="128" t="s">
        <v>147</v>
      </c>
      <c r="B518" s="129"/>
      <c r="C518" s="130"/>
      <c r="D518" s="131"/>
      <c r="E518" s="132"/>
      <c r="F518" s="132"/>
      <c r="G518" s="133">
        <f t="shared" si="87"/>
        <v>0</v>
      </c>
      <c r="H518" s="130"/>
      <c r="I518" s="130"/>
      <c r="J518" s="134">
        <f t="shared" si="88"/>
        <v>0</v>
      </c>
      <c r="K518" s="135">
        <f t="shared" si="89"/>
        <v>0</v>
      </c>
    </row>
    <row r="519" spans="1:11">
      <c r="A519" s="128" t="s">
        <v>148</v>
      </c>
      <c r="B519" s="129"/>
      <c r="C519" s="130"/>
      <c r="D519" s="131"/>
      <c r="E519" s="132"/>
      <c r="F519" s="132"/>
      <c r="G519" s="133">
        <f t="shared" si="87"/>
        <v>0</v>
      </c>
      <c r="H519" s="130"/>
      <c r="I519" s="130"/>
      <c r="J519" s="134">
        <f t="shared" si="88"/>
        <v>0</v>
      </c>
      <c r="K519" s="135">
        <f t="shared" si="89"/>
        <v>0</v>
      </c>
    </row>
    <row r="520" spans="1:11">
      <c r="A520" s="128" t="s">
        <v>149</v>
      </c>
      <c r="B520" s="129"/>
      <c r="C520" s="130"/>
      <c r="D520" s="131"/>
      <c r="E520" s="132"/>
      <c r="F520" s="132"/>
      <c r="G520" s="133">
        <f t="shared" si="87"/>
        <v>0</v>
      </c>
      <c r="H520" s="130"/>
      <c r="I520" s="130"/>
      <c r="J520" s="134">
        <f t="shared" si="88"/>
        <v>0</v>
      </c>
      <c r="K520" s="135">
        <f t="shared" si="89"/>
        <v>0</v>
      </c>
    </row>
    <row r="521" spans="1:11">
      <c r="A521" s="128" t="s">
        <v>150</v>
      </c>
      <c r="B521" s="129"/>
      <c r="C521" s="130"/>
      <c r="D521" s="131"/>
      <c r="E521" s="132"/>
      <c r="F521" s="132"/>
      <c r="G521" s="133">
        <f t="shared" si="87"/>
        <v>0</v>
      </c>
      <c r="H521" s="130"/>
      <c r="I521" s="130"/>
      <c r="J521" s="134">
        <f t="shared" si="88"/>
        <v>0</v>
      </c>
      <c r="K521" s="135">
        <f t="shared" si="89"/>
        <v>0</v>
      </c>
    </row>
    <row r="522" spans="1:11">
      <c r="A522" s="128" t="s">
        <v>151</v>
      </c>
      <c r="B522" s="129"/>
      <c r="C522" s="130"/>
      <c r="D522" s="131"/>
      <c r="E522" s="132"/>
      <c r="F522" s="132"/>
      <c r="G522" s="133">
        <f t="shared" si="87"/>
        <v>0</v>
      </c>
      <c r="H522" s="130"/>
      <c r="I522" s="130"/>
      <c r="J522" s="134">
        <f t="shared" si="88"/>
        <v>0</v>
      </c>
      <c r="K522" s="135">
        <f t="shared" si="89"/>
        <v>0</v>
      </c>
    </row>
    <row r="523" spans="1:11">
      <c r="A523" s="128" t="s">
        <v>152</v>
      </c>
      <c r="B523" s="129"/>
      <c r="C523" s="130"/>
      <c r="D523" s="131"/>
      <c r="E523" s="132"/>
      <c r="F523" s="132"/>
      <c r="G523" s="133">
        <f t="shared" si="87"/>
        <v>0</v>
      </c>
      <c r="H523" s="130"/>
      <c r="I523" s="130"/>
      <c r="J523" s="134">
        <f t="shared" si="88"/>
        <v>0</v>
      </c>
      <c r="K523" s="135">
        <f t="shared" si="89"/>
        <v>0</v>
      </c>
    </row>
    <row r="524" spans="1:11" ht="14.25" thickBot="1">
      <c r="A524" s="136" t="s">
        <v>153</v>
      </c>
      <c r="B524" s="129"/>
      <c r="C524" s="137"/>
      <c r="D524" s="131"/>
      <c r="E524" s="138"/>
      <c r="F524" s="138"/>
      <c r="G524" s="139">
        <f t="shared" si="87"/>
        <v>0</v>
      </c>
      <c r="H524" s="137"/>
      <c r="I524" s="137"/>
      <c r="J524" s="140">
        <f t="shared" si="88"/>
        <v>0</v>
      </c>
      <c r="K524" s="135">
        <f>IF(B524="有",IF(AND(D524="無",J524&gt;=120,OR(C524&gt;=6,G524&gt;=20)),36000,IF(AND(D524="無",OR(AND(C524&lt;6,G524&lt;20),J524&lt;120)),0,IF(D524="",0,IF(36000*(E524+F524)/20&gt;36000,36000,36000*(E524+F524)/20)))),0)</f>
        <v>0</v>
      </c>
    </row>
    <row r="525" spans="1:11">
      <c r="A525" s="141" t="s">
        <v>154</v>
      </c>
      <c r="B525" s="141"/>
      <c r="C525" s="141"/>
      <c r="D525" s="141"/>
      <c r="E525" s="141"/>
      <c r="F525" s="141"/>
      <c r="G525" s="141"/>
      <c r="H525" s="141"/>
      <c r="I525" s="141"/>
      <c r="J525" s="141"/>
      <c r="K525" s="143"/>
    </row>
    <row r="526" spans="1:11" ht="14.25" thickBot="1">
      <c r="A526" s="149"/>
      <c r="B526" s="149"/>
      <c r="C526" s="149"/>
      <c r="D526" s="149"/>
      <c r="E526" s="149"/>
      <c r="F526" s="149"/>
      <c r="G526" s="181"/>
      <c r="H526" s="147"/>
      <c r="I526" s="147"/>
      <c r="J526" s="147"/>
      <c r="K526" s="148"/>
    </row>
    <row r="527" spans="1:11" ht="14.25" thickBot="1">
      <c r="A527" s="157">
        <v>30</v>
      </c>
      <c r="B527" s="311" t="s">
        <v>168</v>
      </c>
      <c r="C527" s="312"/>
      <c r="D527" s="313" t="str">
        <f>IF('第２号様式（申請・報告兼用）'!A59="","",'第２号様式（申請・報告兼用）'!A59)</f>
        <v/>
      </c>
      <c r="E527" s="313" t="str">
        <f>IF('第２号様式（申請・報告兼用）'!E532="","",'第２号様式（申請・報告兼用）'!E532)</f>
        <v/>
      </c>
      <c r="F527" s="314" t="str">
        <f>IF('第２号様式（申請・報告兼用）'!F532="","",'第２号様式（申請・報告兼用）'!F532)</f>
        <v/>
      </c>
      <c r="G527" s="114"/>
      <c r="H527" s="112"/>
      <c r="I527" s="112"/>
      <c r="J527" s="112"/>
      <c r="K527" s="115"/>
    </row>
    <row r="528" spans="1:11" ht="24">
      <c r="A528" s="315" t="s">
        <v>121</v>
      </c>
      <c r="B528" s="116" t="s">
        <v>122</v>
      </c>
      <c r="C528" s="117" t="s">
        <v>123</v>
      </c>
      <c r="D528" s="117" t="s">
        <v>124</v>
      </c>
      <c r="E528" s="118" t="s">
        <v>125</v>
      </c>
      <c r="F528" s="118" t="s">
        <v>126</v>
      </c>
      <c r="G528" s="119" t="s">
        <v>127</v>
      </c>
      <c r="H528" s="120" t="s">
        <v>128</v>
      </c>
      <c r="I528" s="121" t="s">
        <v>129</v>
      </c>
      <c r="J528" s="122" t="s">
        <v>130</v>
      </c>
      <c r="K528" s="123" t="s">
        <v>131</v>
      </c>
    </row>
    <row r="529" spans="1:11">
      <c r="A529" s="316"/>
      <c r="B529" s="124" t="s">
        <v>132</v>
      </c>
      <c r="C529" s="125" t="s">
        <v>133</v>
      </c>
      <c r="D529" s="125" t="s">
        <v>134</v>
      </c>
      <c r="E529" s="125" t="s">
        <v>135</v>
      </c>
      <c r="F529" s="125" t="s">
        <v>136</v>
      </c>
      <c r="G529" s="125" t="s">
        <v>137</v>
      </c>
      <c r="H529" s="126" t="s">
        <v>138</v>
      </c>
      <c r="I529" s="125" t="s">
        <v>139</v>
      </c>
      <c r="J529" s="125" t="s">
        <v>140</v>
      </c>
      <c r="K529" s="127" t="s">
        <v>141</v>
      </c>
    </row>
    <row r="530" spans="1:11">
      <c r="A530" s="128" t="s">
        <v>142</v>
      </c>
      <c r="B530" s="129"/>
      <c r="C530" s="130"/>
      <c r="D530" s="131"/>
      <c r="E530" s="132"/>
      <c r="F530" s="132"/>
      <c r="G530" s="133">
        <f>E530+F530</f>
        <v>0</v>
      </c>
      <c r="H530" s="130"/>
      <c r="I530" s="130"/>
      <c r="J530" s="134">
        <f>H530+I530</f>
        <v>0</v>
      </c>
      <c r="K530" s="135">
        <f>IF(B530="有",IF(AND(D530="無",J530&gt;=120,OR(C530&gt;=6,G530&gt;=20)),36000,IF(AND(D530="無",OR(AND(C530&lt;6,G530&lt;20),J530&lt;120)),0,IF(D530="",0,IF(36000*(E530+F530)/20&gt;36000,36000,36000*(E530+F530)/20)))),0)</f>
        <v>0</v>
      </c>
    </row>
    <row r="531" spans="1:11">
      <c r="A531" s="128" t="s">
        <v>143</v>
      </c>
      <c r="B531" s="129"/>
      <c r="C531" s="130"/>
      <c r="D531" s="131"/>
      <c r="E531" s="132"/>
      <c r="F531" s="132"/>
      <c r="G531" s="133">
        <f t="shared" ref="G531:G541" si="90">E531+F531</f>
        <v>0</v>
      </c>
      <c r="H531" s="130"/>
      <c r="I531" s="130"/>
      <c r="J531" s="134">
        <f t="shared" ref="J531:J541" si="91">H531+I531</f>
        <v>0</v>
      </c>
      <c r="K531" s="135">
        <f t="shared" ref="K531:K540" si="92">IF(B531="有",IF(AND(D531="無",J531&gt;=120,OR(C531&gt;=6,G531&gt;=20)),36000,IF(AND(D531="無",OR(AND(C531&lt;6,G531&lt;20),J531&lt;120)),0,IF(D531="",0,IF(36000*(E531+F531)/20&gt;36000,36000,36000*(E531+F531)/20)))),0)</f>
        <v>0</v>
      </c>
    </row>
    <row r="532" spans="1:11">
      <c r="A532" s="128" t="s">
        <v>144</v>
      </c>
      <c r="B532" s="129"/>
      <c r="C532" s="130"/>
      <c r="D532" s="131"/>
      <c r="E532" s="132"/>
      <c r="F532" s="132"/>
      <c r="G532" s="133">
        <f t="shared" si="90"/>
        <v>0</v>
      </c>
      <c r="H532" s="130"/>
      <c r="I532" s="130"/>
      <c r="J532" s="134">
        <f t="shared" si="91"/>
        <v>0</v>
      </c>
      <c r="K532" s="135">
        <f t="shared" si="92"/>
        <v>0</v>
      </c>
    </row>
    <row r="533" spans="1:11">
      <c r="A533" s="128" t="s">
        <v>145</v>
      </c>
      <c r="B533" s="129"/>
      <c r="C533" s="130"/>
      <c r="D533" s="131"/>
      <c r="E533" s="132"/>
      <c r="F533" s="132"/>
      <c r="G533" s="133">
        <f t="shared" si="90"/>
        <v>0</v>
      </c>
      <c r="H533" s="130"/>
      <c r="I533" s="130"/>
      <c r="J533" s="134">
        <f t="shared" si="91"/>
        <v>0</v>
      </c>
      <c r="K533" s="135">
        <f t="shared" si="92"/>
        <v>0</v>
      </c>
    </row>
    <row r="534" spans="1:11">
      <c r="A534" s="128" t="s">
        <v>146</v>
      </c>
      <c r="B534" s="129"/>
      <c r="C534" s="130"/>
      <c r="D534" s="131"/>
      <c r="E534" s="132"/>
      <c r="F534" s="132"/>
      <c r="G534" s="133">
        <f t="shared" si="90"/>
        <v>0</v>
      </c>
      <c r="H534" s="130"/>
      <c r="I534" s="130"/>
      <c r="J534" s="134">
        <f t="shared" si="91"/>
        <v>0</v>
      </c>
      <c r="K534" s="135">
        <f t="shared" si="92"/>
        <v>0</v>
      </c>
    </row>
    <row r="535" spans="1:11">
      <c r="A535" s="128" t="s">
        <v>147</v>
      </c>
      <c r="B535" s="129"/>
      <c r="C535" s="130"/>
      <c r="D535" s="131"/>
      <c r="E535" s="132"/>
      <c r="F535" s="132"/>
      <c r="G535" s="133">
        <f t="shared" si="90"/>
        <v>0</v>
      </c>
      <c r="H535" s="130"/>
      <c r="I535" s="130"/>
      <c r="J535" s="134">
        <f t="shared" si="91"/>
        <v>0</v>
      </c>
      <c r="K535" s="135">
        <f t="shared" si="92"/>
        <v>0</v>
      </c>
    </row>
    <row r="536" spans="1:11">
      <c r="A536" s="128" t="s">
        <v>148</v>
      </c>
      <c r="B536" s="129"/>
      <c r="C536" s="130"/>
      <c r="D536" s="131"/>
      <c r="E536" s="132"/>
      <c r="F536" s="132"/>
      <c r="G536" s="133">
        <f t="shared" si="90"/>
        <v>0</v>
      </c>
      <c r="H536" s="130"/>
      <c r="I536" s="130"/>
      <c r="J536" s="134">
        <f t="shared" si="91"/>
        <v>0</v>
      </c>
      <c r="K536" s="135">
        <f t="shared" si="92"/>
        <v>0</v>
      </c>
    </row>
    <row r="537" spans="1:11">
      <c r="A537" s="128" t="s">
        <v>149</v>
      </c>
      <c r="B537" s="129"/>
      <c r="C537" s="130"/>
      <c r="D537" s="131"/>
      <c r="E537" s="132"/>
      <c r="F537" s="132"/>
      <c r="G537" s="133">
        <f t="shared" si="90"/>
        <v>0</v>
      </c>
      <c r="H537" s="130"/>
      <c r="I537" s="130"/>
      <c r="J537" s="134">
        <f t="shared" si="91"/>
        <v>0</v>
      </c>
      <c r="K537" s="135">
        <f t="shared" si="92"/>
        <v>0</v>
      </c>
    </row>
    <row r="538" spans="1:11">
      <c r="A538" s="128" t="s">
        <v>150</v>
      </c>
      <c r="B538" s="129"/>
      <c r="C538" s="130"/>
      <c r="D538" s="131"/>
      <c r="E538" s="132"/>
      <c r="F538" s="132"/>
      <c r="G538" s="133">
        <f t="shared" si="90"/>
        <v>0</v>
      </c>
      <c r="H538" s="130"/>
      <c r="I538" s="130"/>
      <c r="J538" s="134">
        <f t="shared" si="91"/>
        <v>0</v>
      </c>
      <c r="K538" s="135">
        <f t="shared" si="92"/>
        <v>0</v>
      </c>
    </row>
    <row r="539" spans="1:11">
      <c r="A539" s="128" t="s">
        <v>151</v>
      </c>
      <c r="B539" s="129"/>
      <c r="C539" s="130"/>
      <c r="D539" s="131"/>
      <c r="E539" s="132"/>
      <c r="F539" s="132"/>
      <c r="G539" s="133">
        <f t="shared" si="90"/>
        <v>0</v>
      </c>
      <c r="H539" s="130"/>
      <c r="I539" s="130"/>
      <c r="J539" s="134">
        <f t="shared" si="91"/>
        <v>0</v>
      </c>
      <c r="K539" s="135">
        <f t="shared" si="92"/>
        <v>0</v>
      </c>
    </row>
    <row r="540" spans="1:11">
      <c r="A540" s="128" t="s">
        <v>152</v>
      </c>
      <c r="B540" s="129"/>
      <c r="C540" s="130"/>
      <c r="D540" s="131"/>
      <c r="E540" s="132"/>
      <c r="F540" s="132"/>
      <c r="G540" s="133">
        <f t="shared" si="90"/>
        <v>0</v>
      </c>
      <c r="H540" s="130"/>
      <c r="I540" s="130"/>
      <c r="J540" s="134">
        <f t="shared" si="91"/>
        <v>0</v>
      </c>
      <c r="K540" s="135">
        <f t="shared" si="92"/>
        <v>0</v>
      </c>
    </row>
    <row r="541" spans="1:11" ht="14.25" thickBot="1">
      <c r="A541" s="136" t="s">
        <v>153</v>
      </c>
      <c r="B541" s="129"/>
      <c r="C541" s="137"/>
      <c r="D541" s="131"/>
      <c r="E541" s="138"/>
      <c r="F541" s="138"/>
      <c r="G541" s="139">
        <f t="shared" si="90"/>
        <v>0</v>
      </c>
      <c r="H541" s="137"/>
      <c r="I541" s="137"/>
      <c r="J541" s="140">
        <f t="shared" si="91"/>
        <v>0</v>
      </c>
      <c r="K541" s="135">
        <f>IF(B541="有",IF(AND(D541="無",J541&gt;=120,OR(C541&gt;=6,G541&gt;=20)),36000,IF(AND(D541="無",OR(AND(C541&lt;6,G541&lt;20),J541&lt;120)),0,IF(D541="",0,IF(36000*(E541+F541)/20&gt;36000,36000,36000*(E541+F541)/20)))),0)</f>
        <v>0</v>
      </c>
    </row>
    <row r="542" spans="1:11">
      <c r="A542" s="141" t="s">
        <v>154</v>
      </c>
      <c r="B542" s="141"/>
      <c r="C542" s="141"/>
      <c r="D542" s="141"/>
      <c r="E542" s="141"/>
      <c r="F542" s="141"/>
      <c r="G542" s="141"/>
      <c r="H542" s="141"/>
      <c r="I542" s="141"/>
      <c r="J542" s="141"/>
      <c r="K542" s="143"/>
    </row>
    <row r="543" spans="1:11" ht="14.25" thickBot="1">
      <c r="A543" s="149"/>
      <c r="B543" s="149"/>
      <c r="C543" s="149"/>
      <c r="D543" s="149"/>
      <c r="E543" s="149"/>
      <c r="F543" s="149"/>
      <c r="G543" s="147"/>
      <c r="H543" s="147"/>
      <c r="I543" s="147"/>
      <c r="J543" s="147"/>
      <c r="K543" s="148"/>
    </row>
    <row r="544" spans="1:11" ht="14.25" thickBot="1">
      <c r="A544" s="157">
        <v>31</v>
      </c>
      <c r="B544" s="311" t="s">
        <v>168</v>
      </c>
      <c r="C544" s="312"/>
      <c r="D544" s="313" t="str">
        <f>IF('第２号様式（申請・報告兼用）'!A60="","",'第２号様式（申請・報告兼用）'!A60)</f>
        <v/>
      </c>
      <c r="E544" s="313" t="str">
        <f>IF('第２号様式（申請・報告兼用）'!E549="","",'第２号様式（申請・報告兼用）'!E549)</f>
        <v/>
      </c>
      <c r="F544" s="314" t="str">
        <f>IF('第２号様式（申請・報告兼用）'!F549="","",'第２号様式（申請・報告兼用）'!F549)</f>
        <v/>
      </c>
      <c r="G544" s="114"/>
      <c r="H544" s="112"/>
      <c r="I544" s="112"/>
      <c r="J544" s="112"/>
      <c r="K544" s="115"/>
    </row>
    <row r="545" spans="1:11" ht="24">
      <c r="A545" s="315" t="s">
        <v>121</v>
      </c>
      <c r="B545" s="116" t="s">
        <v>122</v>
      </c>
      <c r="C545" s="117" t="s">
        <v>123</v>
      </c>
      <c r="D545" s="117" t="s">
        <v>124</v>
      </c>
      <c r="E545" s="118" t="s">
        <v>125</v>
      </c>
      <c r="F545" s="118" t="s">
        <v>126</v>
      </c>
      <c r="G545" s="119" t="s">
        <v>127</v>
      </c>
      <c r="H545" s="120" t="s">
        <v>128</v>
      </c>
      <c r="I545" s="121" t="s">
        <v>129</v>
      </c>
      <c r="J545" s="122" t="s">
        <v>130</v>
      </c>
      <c r="K545" s="123" t="s">
        <v>131</v>
      </c>
    </row>
    <row r="546" spans="1:11">
      <c r="A546" s="316"/>
      <c r="B546" s="124" t="s">
        <v>132</v>
      </c>
      <c r="C546" s="125" t="s">
        <v>133</v>
      </c>
      <c r="D546" s="125" t="s">
        <v>134</v>
      </c>
      <c r="E546" s="125" t="s">
        <v>135</v>
      </c>
      <c r="F546" s="125" t="s">
        <v>136</v>
      </c>
      <c r="G546" s="125" t="s">
        <v>137</v>
      </c>
      <c r="H546" s="126" t="s">
        <v>138</v>
      </c>
      <c r="I546" s="125" t="s">
        <v>139</v>
      </c>
      <c r="J546" s="125" t="s">
        <v>140</v>
      </c>
      <c r="K546" s="127" t="s">
        <v>141</v>
      </c>
    </row>
    <row r="547" spans="1:11">
      <c r="A547" s="128" t="s">
        <v>142</v>
      </c>
      <c r="B547" s="129"/>
      <c r="C547" s="130"/>
      <c r="D547" s="131"/>
      <c r="E547" s="132"/>
      <c r="F547" s="132"/>
      <c r="G547" s="133">
        <f>E547+F547</f>
        <v>0</v>
      </c>
      <c r="H547" s="130"/>
      <c r="I547" s="130"/>
      <c r="J547" s="134">
        <f>H547+I547</f>
        <v>0</v>
      </c>
      <c r="K547" s="135">
        <f>IF(B547="有",IF(AND(D547="無",J547&gt;=120,OR(C547&gt;=6,G547&gt;=20)),36000,IF(AND(D547="無",OR(AND(C547&lt;6,G547&lt;20),J547&lt;120)),0,IF(D547="",0,IF(36000*(E547+F547)/20&gt;36000,36000,36000*(E547+F547)/20)))),0)</f>
        <v>0</v>
      </c>
    </row>
    <row r="548" spans="1:11">
      <c r="A548" s="128" t="s">
        <v>143</v>
      </c>
      <c r="B548" s="129"/>
      <c r="C548" s="130"/>
      <c r="D548" s="131"/>
      <c r="E548" s="132"/>
      <c r="F548" s="132"/>
      <c r="G548" s="133">
        <f t="shared" ref="G548:G558" si="93">E548+F548</f>
        <v>0</v>
      </c>
      <c r="H548" s="130"/>
      <c r="I548" s="130"/>
      <c r="J548" s="134">
        <f t="shared" ref="J548:J558" si="94">H548+I548</f>
        <v>0</v>
      </c>
      <c r="K548" s="135">
        <f t="shared" ref="K548:K557" si="95">IF(B548="有",IF(AND(D548="無",J548&gt;=120,OR(C548&gt;=6,G548&gt;=20)),36000,IF(AND(D548="無",OR(AND(C548&lt;6,G548&lt;20),J548&lt;120)),0,IF(D548="",0,IF(36000*(E548+F548)/20&gt;36000,36000,36000*(E548+F548)/20)))),0)</f>
        <v>0</v>
      </c>
    </row>
    <row r="549" spans="1:11">
      <c r="A549" s="128" t="s">
        <v>144</v>
      </c>
      <c r="B549" s="129"/>
      <c r="C549" s="130"/>
      <c r="D549" s="131"/>
      <c r="E549" s="132"/>
      <c r="F549" s="132"/>
      <c r="G549" s="133">
        <f t="shared" si="93"/>
        <v>0</v>
      </c>
      <c r="H549" s="130"/>
      <c r="I549" s="130"/>
      <c r="J549" s="134">
        <f t="shared" si="94"/>
        <v>0</v>
      </c>
      <c r="K549" s="135">
        <f t="shared" si="95"/>
        <v>0</v>
      </c>
    </row>
    <row r="550" spans="1:11">
      <c r="A550" s="128" t="s">
        <v>145</v>
      </c>
      <c r="B550" s="129"/>
      <c r="C550" s="130"/>
      <c r="D550" s="131"/>
      <c r="E550" s="132"/>
      <c r="F550" s="132"/>
      <c r="G550" s="133">
        <f t="shared" si="93"/>
        <v>0</v>
      </c>
      <c r="H550" s="130"/>
      <c r="I550" s="130"/>
      <c r="J550" s="134">
        <f t="shared" si="94"/>
        <v>0</v>
      </c>
      <c r="K550" s="135">
        <f t="shared" si="95"/>
        <v>0</v>
      </c>
    </row>
    <row r="551" spans="1:11">
      <c r="A551" s="128" t="s">
        <v>146</v>
      </c>
      <c r="B551" s="129"/>
      <c r="C551" s="130"/>
      <c r="D551" s="131"/>
      <c r="E551" s="132"/>
      <c r="F551" s="132"/>
      <c r="G551" s="133">
        <f t="shared" si="93"/>
        <v>0</v>
      </c>
      <c r="H551" s="130"/>
      <c r="I551" s="130"/>
      <c r="J551" s="134">
        <f t="shared" si="94"/>
        <v>0</v>
      </c>
      <c r="K551" s="135">
        <f t="shared" si="95"/>
        <v>0</v>
      </c>
    </row>
    <row r="552" spans="1:11">
      <c r="A552" s="128" t="s">
        <v>147</v>
      </c>
      <c r="B552" s="129"/>
      <c r="C552" s="130"/>
      <c r="D552" s="131"/>
      <c r="E552" s="132"/>
      <c r="F552" s="132"/>
      <c r="G552" s="133">
        <f t="shared" si="93"/>
        <v>0</v>
      </c>
      <c r="H552" s="130"/>
      <c r="I552" s="130"/>
      <c r="J552" s="134">
        <f t="shared" si="94"/>
        <v>0</v>
      </c>
      <c r="K552" s="135">
        <f t="shared" si="95"/>
        <v>0</v>
      </c>
    </row>
    <row r="553" spans="1:11">
      <c r="A553" s="128" t="s">
        <v>148</v>
      </c>
      <c r="B553" s="129"/>
      <c r="C553" s="130"/>
      <c r="D553" s="131"/>
      <c r="E553" s="132"/>
      <c r="F553" s="132"/>
      <c r="G553" s="133">
        <f t="shared" si="93"/>
        <v>0</v>
      </c>
      <c r="H553" s="130"/>
      <c r="I553" s="130"/>
      <c r="J553" s="134">
        <f t="shared" si="94"/>
        <v>0</v>
      </c>
      <c r="K553" s="135">
        <f t="shared" si="95"/>
        <v>0</v>
      </c>
    </row>
    <row r="554" spans="1:11">
      <c r="A554" s="128" t="s">
        <v>149</v>
      </c>
      <c r="B554" s="129"/>
      <c r="C554" s="130"/>
      <c r="D554" s="131"/>
      <c r="E554" s="132"/>
      <c r="F554" s="132"/>
      <c r="G554" s="133">
        <f t="shared" si="93"/>
        <v>0</v>
      </c>
      <c r="H554" s="130"/>
      <c r="I554" s="130"/>
      <c r="J554" s="134">
        <f t="shared" si="94"/>
        <v>0</v>
      </c>
      <c r="K554" s="135">
        <f t="shared" si="95"/>
        <v>0</v>
      </c>
    </row>
    <row r="555" spans="1:11">
      <c r="A555" s="128" t="s">
        <v>150</v>
      </c>
      <c r="B555" s="129"/>
      <c r="C555" s="130"/>
      <c r="D555" s="131"/>
      <c r="E555" s="132"/>
      <c r="F555" s="132"/>
      <c r="G555" s="133">
        <f t="shared" si="93"/>
        <v>0</v>
      </c>
      <c r="H555" s="130"/>
      <c r="I555" s="130"/>
      <c r="J555" s="134">
        <f t="shared" si="94"/>
        <v>0</v>
      </c>
      <c r="K555" s="135">
        <f t="shared" si="95"/>
        <v>0</v>
      </c>
    </row>
    <row r="556" spans="1:11">
      <c r="A556" s="128" t="s">
        <v>151</v>
      </c>
      <c r="B556" s="129"/>
      <c r="C556" s="130"/>
      <c r="D556" s="131"/>
      <c r="E556" s="132"/>
      <c r="F556" s="132"/>
      <c r="G556" s="133">
        <f t="shared" si="93"/>
        <v>0</v>
      </c>
      <c r="H556" s="130"/>
      <c r="I556" s="130"/>
      <c r="J556" s="134">
        <f t="shared" si="94"/>
        <v>0</v>
      </c>
      <c r="K556" s="135">
        <f t="shared" si="95"/>
        <v>0</v>
      </c>
    </row>
    <row r="557" spans="1:11">
      <c r="A557" s="128" t="s">
        <v>152</v>
      </c>
      <c r="B557" s="129"/>
      <c r="C557" s="130"/>
      <c r="D557" s="131"/>
      <c r="E557" s="132"/>
      <c r="F557" s="132"/>
      <c r="G557" s="133">
        <f t="shared" si="93"/>
        <v>0</v>
      </c>
      <c r="H557" s="130"/>
      <c r="I557" s="130"/>
      <c r="J557" s="134">
        <f t="shared" si="94"/>
        <v>0</v>
      </c>
      <c r="K557" s="135">
        <f t="shared" si="95"/>
        <v>0</v>
      </c>
    </row>
    <row r="558" spans="1:11" ht="14.25" thickBot="1">
      <c r="A558" s="136" t="s">
        <v>153</v>
      </c>
      <c r="B558" s="129"/>
      <c r="C558" s="137"/>
      <c r="D558" s="131"/>
      <c r="E558" s="138"/>
      <c r="F558" s="138"/>
      <c r="G558" s="139">
        <f t="shared" si="93"/>
        <v>0</v>
      </c>
      <c r="H558" s="137"/>
      <c r="I558" s="137"/>
      <c r="J558" s="140">
        <f t="shared" si="94"/>
        <v>0</v>
      </c>
      <c r="K558" s="135">
        <f>IF(B558="有",IF(AND(D558="無",J558&gt;=120,OR(C558&gt;=6,G558&gt;=20)),36000,IF(AND(D558="無",OR(AND(C558&lt;6,G558&lt;20),J558&lt;120)),0,IF(D558="",0,IF(36000*(E558+F558)/20&gt;36000,36000,36000*(E558+F558)/20)))),0)</f>
        <v>0</v>
      </c>
    </row>
    <row r="559" spans="1:11">
      <c r="A559" s="141" t="s">
        <v>154</v>
      </c>
      <c r="B559" s="141"/>
      <c r="C559" s="141"/>
      <c r="D559" s="141"/>
      <c r="E559" s="141"/>
      <c r="F559" s="141"/>
      <c r="G559" s="141"/>
      <c r="H559" s="141"/>
      <c r="I559" s="141"/>
      <c r="J559" s="141"/>
      <c r="K559" s="143"/>
    </row>
    <row r="560" spans="1:11" ht="14.25" thickBot="1">
      <c r="A560" s="149"/>
      <c r="B560" s="149"/>
      <c r="C560" s="149"/>
      <c r="D560" s="149"/>
      <c r="E560" s="149"/>
      <c r="F560" s="149"/>
      <c r="G560" s="147"/>
      <c r="H560" s="147"/>
      <c r="I560" s="147"/>
      <c r="J560" s="147"/>
      <c r="K560" s="148"/>
    </row>
    <row r="561" spans="1:11" ht="14.25" thickBot="1">
      <c r="A561" s="157">
        <v>32</v>
      </c>
      <c r="B561" s="311" t="s">
        <v>168</v>
      </c>
      <c r="C561" s="312"/>
      <c r="D561" s="313" t="str">
        <f>IF('第２号様式（申請・報告兼用）'!A61="","",'第２号様式（申請・報告兼用）'!A61)</f>
        <v/>
      </c>
      <c r="E561" s="313" t="str">
        <f>IF('第２号様式（申請・報告兼用）'!E566="","",'第２号様式（申請・報告兼用）'!E566)</f>
        <v/>
      </c>
      <c r="F561" s="314" t="str">
        <f>IF('第２号様式（申請・報告兼用）'!F566="","",'第２号様式（申請・報告兼用）'!F566)</f>
        <v/>
      </c>
      <c r="G561" s="114"/>
      <c r="H561" s="112"/>
      <c r="I561" s="112"/>
      <c r="J561" s="112"/>
      <c r="K561" s="115"/>
    </row>
    <row r="562" spans="1:11" ht="24">
      <c r="A562" s="315" t="s">
        <v>121</v>
      </c>
      <c r="B562" s="116" t="s">
        <v>122</v>
      </c>
      <c r="C562" s="117" t="s">
        <v>123</v>
      </c>
      <c r="D562" s="117" t="s">
        <v>124</v>
      </c>
      <c r="E562" s="118" t="s">
        <v>125</v>
      </c>
      <c r="F562" s="118" t="s">
        <v>126</v>
      </c>
      <c r="G562" s="119" t="s">
        <v>127</v>
      </c>
      <c r="H562" s="120" t="s">
        <v>128</v>
      </c>
      <c r="I562" s="121" t="s">
        <v>129</v>
      </c>
      <c r="J562" s="122" t="s">
        <v>130</v>
      </c>
      <c r="K562" s="123" t="s">
        <v>131</v>
      </c>
    </row>
    <row r="563" spans="1:11">
      <c r="A563" s="316"/>
      <c r="B563" s="124" t="s">
        <v>132</v>
      </c>
      <c r="C563" s="125" t="s">
        <v>133</v>
      </c>
      <c r="D563" s="125" t="s">
        <v>134</v>
      </c>
      <c r="E563" s="125" t="s">
        <v>135</v>
      </c>
      <c r="F563" s="125" t="s">
        <v>136</v>
      </c>
      <c r="G563" s="125" t="s">
        <v>137</v>
      </c>
      <c r="H563" s="126" t="s">
        <v>138</v>
      </c>
      <c r="I563" s="125" t="s">
        <v>139</v>
      </c>
      <c r="J563" s="125" t="s">
        <v>140</v>
      </c>
      <c r="K563" s="127" t="s">
        <v>141</v>
      </c>
    </row>
    <row r="564" spans="1:11">
      <c r="A564" s="128" t="s">
        <v>142</v>
      </c>
      <c r="B564" s="129"/>
      <c r="C564" s="130"/>
      <c r="D564" s="131"/>
      <c r="E564" s="132"/>
      <c r="F564" s="132"/>
      <c r="G564" s="133">
        <f>E564+F564</f>
        <v>0</v>
      </c>
      <c r="H564" s="130"/>
      <c r="I564" s="130"/>
      <c r="J564" s="134">
        <f>H564+I564</f>
        <v>0</v>
      </c>
      <c r="K564" s="135">
        <f>IF(B564="有",IF(AND(D564="無",J564&gt;=120,OR(C564&gt;=6,G564&gt;=20)),36000,IF(AND(D564="無",OR(AND(C564&lt;6,G564&lt;20),J564&lt;120)),0,IF(D564="",0,IF(36000*(E564+F564)/20&gt;36000,36000,36000*(E564+F564)/20)))),0)</f>
        <v>0</v>
      </c>
    </row>
    <row r="565" spans="1:11">
      <c r="A565" s="128" t="s">
        <v>143</v>
      </c>
      <c r="B565" s="129"/>
      <c r="C565" s="130"/>
      <c r="D565" s="131"/>
      <c r="E565" s="132"/>
      <c r="F565" s="132"/>
      <c r="G565" s="133">
        <f t="shared" ref="G565:G575" si="96">E565+F565</f>
        <v>0</v>
      </c>
      <c r="H565" s="130"/>
      <c r="I565" s="130"/>
      <c r="J565" s="134">
        <f t="shared" ref="J565:J575" si="97">H565+I565</f>
        <v>0</v>
      </c>
      <c r="K565" s="135">
        <f t="shared" ref="K565:K574" si="98">IF(B565="有",IF(AND(D565="無",J565&gt;=120,OR(C565&gt;=6,G565&gt;=20)),36000,IF(AND(D565="無",OR(AND(C565&lt;6,G565&lt;20),J565&lt;120)),0,IF(D565="",0,IF(36000*(E565+F565)/20&gt;36000,36000,36000*(E565+F565)/20)))),0)</f>
        <v>0</v>
      </c>
    </row>
    <row r="566" spans="1:11">
      <c r="A566" s="128" t="s">
        <v>144</v>
      </c>
      <c r="B566" s="129"/>
      <c r="C566" s="130"/>
      <c r="D566" s="131"/>
      <c r="E566" s="132"/>
      <c r="F566" s="132"/>
      <c r="G566" s="133">
        <f t="shared" si="96"/>
        <v>0</v>
      </c>
      <c r="H566" s="130"/>
      <c r="I566" s="130"/>
      <c r="J566" s="134">
        <f t="shared" si="97"/>
        <v>0</v>
      </c>
      <c r="K566" s="135">
        <f t="shared" si="98"/>
        <v>0</v>
      </c>
    </row>
    <row r="567" spans="1:11">
      <c r="A567" s="128" t="s">
        <v>145</v>
      </c>
      <c r="B567" s="129"/>
      <c r="C567" s="130"/>
      <c r="D567" s="131"/>
      <c r="E567" s="132"/>
      <c r="F567" s="132"/>
      <c r="G567" s="133">
        <f t="shared" si="96"/>
        <v>0</v>
      </c>
      <c r="H567" s="130"/>
      <c r="I567" s="130"/>
      <c r="J567" s="134">
        <f t="shared" si="97"/>
        <v>0</v>
      </c>
      <c r="K567" s="135">
        <f t="shared" si="98"/>
        <v>0</v>
      </c>
    </row>
    <row r="568" spans="1:11">
      <c r="A568" s="128" t="s">
        <v>146</v>
      </c>
      <c r="B568" s="129"/>
      <c r="C568" s="130"/>
      <c r="D568" s="131"/>
      <c r="E568" s="132"/>
      <c r="F568" s="132"/>
      <c r="G568" s="133">
        <f t="shared" si="96"/>
        <v>0</v>
      </c>
      <c r="H568" s="130"/>
      <c r="I568" s="130"/>
      <c r="J568" s="134">
        <f t="shared" si="97"/>
        <v>0</v>
      </c>
      <c r="K568" s="135">
        <f t="shared" si="98"/>
        <v>0</v>
      </c>
    </row>
    <row r="569" spans="1:11">
      <c r="A569" s="128" t="s">
        <v>147</v>
      </c>
      <c r="B569" s="129"/>
      <c r="C569" s="130"/>
      <c r="D569" s="131"/>
      <c r="E569" s="132"/>
      <c r="F569" s="132"/>
      <c r="G569" s="133">
        <f t="shared" si="96"/>
        <v>0</v>
      </c>
      <c r="H569" s="130"/>
      <c r="I569" s="130"/>
      <c r="J569" s="134">
        <f t="shared" si="97"/>
        <v>0</v>
      </c>
      <c r="K569" s="135">
        <f t="shared" si="98"/>
        <v>0</v>
      </c>
    </row>
    <row r="570" spans="1:11">
      <c r="A570" s="128" t="s">
        <v>148</v>
      </c>
      <c r="B570" s="129"/>
      <c r="C570" s="130"/>
      <c r="D570" s="131"/>
      <c r="E570" s="132"/>
      <c r="F570" s="132"/>
      <c r="G570" s="133">
        <f t="shared" si="96"/>
        <v>0</v>
      </c>
      <c r="H570" s="130"/>
      <c r="I570" s="130"/>
      <c r="J570" s="134">
        <f t="shared" si="97"/>
        <v>0</v>
      </c>
      <c r="K570" s="135">
        <f t="shared" si="98"/>
        <v>0</v>
      </c>
    </row>
    <row r="571" spans="1:11">
      <c r="A571" s="128" t="s">
        <v>149</v>
      </c>
      <c r="B571" s="129"/>
      <c r="C571" s="130"/>
      <c r="D571" s="131"/>
      <c r="E571" s="132"/>
      <c r="F571" s="132"/>
      <c r="G571" s="133">
        <f t="shared" si="96"/>
        <v>0</v>
      </c>
      <c r="H571" s="130"/>
      <c r="I571" s="130"/>
      <c r="J571" s="134">
        <f t="shared" si="97"/>
        <v>0</v>
      </c>
      <c r="K571" s="135">
        <f t="shared" si="98"/>
        <v>0</v>
      </c>
    </row>
    <row r="572" spans="1:11">
      <c r="A572" s="128" t="s">
        <v>150</v>
      </c>
      <c r="B572" s="129"/>
      <c r="C572" s="130"/>
      <c r="D572" s="131"/>
      <c r="E572" s="132"/>
      <c r="F572" s="132"/>
      <c r="G572" s="133">
        <f t="shared" si="96"/>
        <v>0</v>
      </c>
      <c r="H572" s="130"/>
      <c r="I572" s="130"/>
      <c r="J572" s="134">
        <f t="shared" si="97"/>
        <v>0</v>
      </c>
      <c r="K572" s="135">
        <f t="shared" si="98"/>
        <v>0</v>
      </c>
    </row>
    <row r="573" spans="1:11">
      <c r="A573" s="128" t="s">
        <v>151</v>
      </c>
      <c r="B573" s="129"/>
      <c r="C573" s="130"/>
      <c r="D573" s="131"/>
      <c r="E573" s="132"/>
      <c r="F573" s="132"/>
      <c r="G573" s="133">
        <f t="shared" si="96"/>
        <v>0</v>
      </c>
      <c r="H573" s="130"/>
      <c r="I573" s="130"/>
      <c r="J573" s="134">
        <f t="shared" si="97"/>
        <v>0</v>
      </c>
      <c r="K573" s="135">
        <f t="shared" si="98"/>
        <v>0</v>
      </c>
    </row>
    <row r="574" spans="1:11">
      <c r="A574" s="128" t="s">
        <v>152</v>
      </c>
      <c r="B574" s="129"/>
      <c r="C574" s="130"/>
      <c r="D574" s="131"/>
      <c r="E574" s="132"/>
      <c r="F574" s="132"/>
      <c r="G574" s="133">
        <f t="shared" si="96"/>
        <v>0</v>
      </c>
      <c r="H574" s="130"/>
      <c r="I574" s="130"/>
      <c r="J574" s="134">
        <f t="shared" si="97"/>
        <v>0</v>
      </c>
      <c r="K574" s="135">
        <f t="shared" si="98"/>
        <v>0</v>
      </c>
    </row>
    <row r="575" spans="1:11" ht="14.25" thickBot="1">
      <c r="A575" s="136" t="s">
        <v>153</v>
      </c>
      <c r="B575" s="129"/>
      <c r="C575" s="137"/>
      <c r="D575" s="131"/>
      <c r="E575" s="138"/>
      <c r="F575" s="138"/>
      <c r="G575" s="139">
        <f t="shared" si="96"/>
        <v>0</v>
      </c>
      <c r="H575" s="137"/>
      <c r="I575" s="137"/>
      <c r="J575" s="140">
        <f t="shared" si="97"/>
        <v>0</v>
      </c>
      <c r="K575" s="135">
        <f>IF(B575="有",IF(AND(D575="無",J575&gt;=120,OR(C575&gt;=6,G575&gt;=20)),36000,IF(AND(D575="無",OR(AND(C575&lt;6,G575&lt;20),J575&lt;120)),0,IF(D575="",0,IF(36000*(E575+F575)/20&gt;36000,36000,36000*(E575+F575)/20)))),0)</f>
        <v>0</v>
      </c>
    </row>
    <row r="576" spans="1:11">
      <c r="A576" s="141" t="s">
        <v>154</v>
      </c>
      <c r="B576" s="141"/>
      <c r="C576" s="141"/>
      <c r="D576" s="141"/>
      <c r="E576" s="141"/>
      <c r="F576" s="141"/>
      <c r="G576" s="141"/>
      <c r="H576" s="141"/>
      <c r="I576" s="141"/>
      <c r="J576" s="141"/>
      <c r="K576" s="143"/>
    </row>
    <row r="577" spans="1:11" ht="14.25" thickBot="1">
      <c r="A577" s="149"/>
      <c r="B577" s="149"/>
      <c r="C577" s="149"/>
      <c r="D577" s="149"/>
      <c r="E577" s="149"/>
      <c r="F577" s="149"/>
      <c r="G577" s="147"/>
      <c r="H577" s="147"/>
      <c r="I577" s="147"/>
      <c r="J577" s="147"/>
      <c r="K577" s="148"/>
    </row>
    <row r="578" spans="1:11" ht="14.25" thickBot="1">
      <c r="A578" s="157">
        <v>33</v>
      </c>
      <c r="B578" s="311" t="s">
        <v>168</v>
      </c>
      <c r="C578" s="312"/>
      <c r="D578" s="317" t="str">
        <f>IF('第２号様式（申請・報告兼用）'!A62="","",'第２号様式（申請・報告兼用）'!A62)</f>
        <v/>
      </c>
      <c r="E578" s="318" t="str">
        <f>IF('第２号様式（申請・報告兼用）'!E583="","",'第２号様式（申請・報告兼用）'!E583)</f>
        <v/>
      </c>
      <c r="F578" s="319" t="str">
        <f>IF('第２号様式（申請・報告兼用）'!F583="","",'第２号様式（申請・報告兼用）'!F583)</f>
        <v/>
      </c>
      <c r="G578" s="114"/>
      <c r="H578" s="112"/>
      <c r="I578" s="112"/>
      <c r="J578" s="112"/>
      <c r="K578" s="115"/>
    </row>
    <row r="579" spans="1:11" ht="24">
      <c r="A579" s="315" t="s">
        <v>121</v>
      </c>
      <c r="B579" s="116" t="s">
        <v>122</v>
      </c>
      <c r="C579" s="117" t="s">
        <v>123</v>
      </c>
      <c r="D579" s="117" t="s">
        <v>124</v>
      </c>
      <c r="E579" s="118" t="s">
        <v>125</v>
      </c>
      <c r="F579" s="118" t="s">
        <v>126</v>
      </c>
      <c r="G579" s="119" t="s">
        <v>127</v>
      </c>
      <c r="H579" s="120" t="s">
        <v>128</v>
      </c>
      <c r="I579" s="121" t="s">
        <v>129</v>
      </c>
      <c r="J579" s="122" t="s">
        <v>130</v>
      </c>
      <c r="K579" s="123" t="s">
        <v>131</v>
      </c>
    </row>
    <row r="580" spans="1:11">
      <c r="A580" s="316"/>
      <c r="B580" s="124" t="s">
        <v>132</v>
      </c>
      <c r="C580" s="125" t="s">
        <v>133</v>
      </c>
      <c r="D580" s="125" t="s">
        <v>134</v>
      </c>
      <c r="E580" s="125" t="s">
        <v>135</v>
      </c>
      <c r="F580" s="125" t="s">
        <v>136</v>
      </c>
      <c r="G580" s="125" t="s">
        <v>137</v>
      </c>
      <c r="H580" s="126" t="s">
        <v>138</v>
      </c>
      <c r="I580" s="125" t="s">
        <v>139</v>
      </c>
      <c r="J580" s="125" t="s">
        <v>140</v>
      </c>
      <c r="K580" s="127" t="s">
        <v>141</v>
      </c>
    </row>
    <row r="581" spans="1:11">
      <c r="A581" s="128" t="s">
        <v>142</v>
      </c>
      <c r="B581" s="129"/>
      <c r="C581" s="130"/>
      <c r="D581" s="131"/>
      <c r="E581" s="132"/>
      <c r="F581" s="132"/>
      <c r="G581" s="133">
        <f>E581+F581</f>
        <v>0</v>
      </c>
      <c r="H581" s="130"/>
      <c r="I581" s="130"/>
      <c r="J581" s="134">
        <f>H581+I581</f>
        <v>0</v>
      </c>
      <c r="K581" s="135">
        <f>IF(B581="有",IF(AND(D581="無",J581&gt;=120,OR(C581&gt;=6,G581&gt;=20)),36000,IF(AND(D581="無",OR(AND(C581&lt;6,G581&lt;20),J581&lt;120)),0,IF(D581="",0,IF(36000*(E581+F581)/20&gt;36000,36000,36000*(E581+F581)/20)))),0)</f>
        <v>0</v>
      </c>
    </row>
    <row r="582" spans="1:11">
      <c r="A582" s="128" t="s">
        <v>143</v>
      </c>
      <c r="B582" s="129"/>
      <c r="C582" s="130"/>
      <c r="D582" s="131"/>
      <c r="E582" s="132"/>
      <c r="F582" s="132"/>
      <c r="G582" s="133">
        <f t="shared" ref="G582:G592" si="99">E582+F582</f>
        <v>0</v>
      </c>
      <c r="H582" s="130"/>
      <c r="I582" s="130"/>
      <c r="J582" s="134">
        <f t="shared" ref="J582:J592" si="100">H582+I582</f>
        <v>0</v>
      </c>
      <c r="K582" s="135">
        <f t="shared" ref="K582:K591" si="101">IF(B582="有",IF(AND(D582="無",J582&gt;=120,OR(C582&gt;=6,G582&gt;=20)),36000,IF(AND(D582="無",OR(AND(C582&lt;6,G582&lt;20),J582&lt;120)),0,IF(D582="",0,IF(36000*(E582+F582)/20&gt;36000,36000,36000*(E582+F582)/20)))),0)</f>
        <v>0</v>
      </c>
    </row>
    <row r="583" spans="1:11">
      <c r="A583" s="128" t="s">
        <v>144</v>
      </c>
      <c r="B583" s="129"/>
      <c r="C583" s="130"/>
      <c r="D583" s="131"/>
      <c r="E583" s="132"/>
      <c r="F583" s="132"/>
      <c r="G583" s="133">
        <f t="shared" si="99"/>
        <v>0</v>
      </c>
      <c r="H583" s="130"/>
      <c r="I583" s="130"/>
      <c r="J583" s="134">
        <f t="shared" si="100"/>
        <v>0</v>
      </c>
      <c r="K583" s="135">
        <f t="shared" si="101"/>
        <v>0</v>
      </c>
    </row>
    <row r="584" spans="1:11">
      <c r="A584" s="128" t="s">
        <v>145</v>
      </c>
      <c r="B584" s="129"/>
      <c r="C584" s="130"/>
      <c r="D584" s="131"/>
      <c r="E584" s="132"/>
      <c r="F584" s="132"/>
      <c r="G584" s="133">
        <f t="shared" si="99"/>
        <v>0</v>
      </c>
      <c r="H584" s="130"/>
      <c r="I584" s="130"/>
      <c r="J584" s="134">
        <f t="shared" si="100"/>
        <v>0</v>
      </c>
      <c r="K584" s="135">
        <f t="shared" si="101"/>
        <v>0</v>
      </c>
    </row>
    <row r="585" spans="1:11">
      <c r="A585" s="128" t="s">
        <v>146</v>
      </c>
      <c r="B585" s="129"/>
      <c r="C585" s="130"/>
      <c r="D585" s="131"/>
      <c r="E585" s="132"/>
      <c r="F585" s="132"/>
      <c r="G585" s="133">
        <f t="shared" si="99"/>
        <v>0</v>
      </c>
      <c r="H585" s="130"/>
      <c r="I585" s="130"/>
      <c r="J585" s="134">
        <f t="shared" si="100"/>
        <v>0</v>
      </c>
      <c r="K585" s="135">
        <f t="shared" si="101"/>
        <v>0</v>
      </c>
    </row>
    <row r="586" spans="1:11">
      <c r="A586" s="128" t="s">
        <v>147</v>
      </c>
      <c r="B586" s="129"/>
      <c r="C586" s="130"/>
      <c r="D586" s="131"/>
      <c r="E586" s="132"/>
      <c r="F586" s="132"/>
      <c r="G586" s="133">
        <f t="shared" si="99"/>
        <v>0</v>
      </c>
      <c r="H586" s="130"/>
      <c r="I586" s="130"/>
      <c r="J586" s="134">
        <f t="shared" si="100"/>
        <v>0</v>
      </c>
      <c r="K586" s="135">
        <f t="shared" si="101"/>
        <v>0</v>
      </c>
    </row>
    <row r="587" spans="1:11">
      <c r="A587" s="128" t="s">
        <v>148</v>
      </c>
      <c r="B587" s="129"/>
      <c r="C587" s="130"/>
      <c r="D587" s="131"/>
      <c r="E587" s="132"/>
      <c r="F587" s="132"/>
      <c r="G587" s="133">
        <f t="shared" si="99"/>
        <v>0</v>
      </c>
      <c r="H587" s="130"/>
      <c r="I587" s="130"/>
      <c r="J587" s="134">
        <f t="shared" si="100"/>
        <v>0</v>
      </c>
      <c r="K587" s="135">
        <f t="shared" si="101"/>
        <v>0</v>
      </c>
    </row>
    <row r="588" spans="1:11">
      <c r="A588" s="128" t="s">
        <v>149</v>
      </c>
      <c r="B588" s="129"/>
      <c r="C588" s="130"/>
      <c r="D588" s="131"/>
      <c r="E588" s="132"/>
      <c r="F588" s="132"/>
      <c r="G588" s="133">
        <f t="shared" si="99"/>
        <v>0</v>
      </c>
      <c r="H588" s="130"/>
      <c r="I588" s="130"/>
      <c r="J588" s="134">
        <f t="shared" si="100"/>
        <v>0</v>
      </c>
      <c r="K588" s="135">
        <f t="shared" si="101"/>
        <v>0</v>
      </c>
    </row>
    <row r="589" spans="1:11">
      <c r="A589" s="128" t="s">
        <v>150</v>
      </c>
      <c r="B589" s="129"/>
      <c r="C589" s="130"/>
      <c r="D589" s="131"/>
      <c r="E589" s="132"/>
      <c r="F589" s="132"/>
      <c r="G589" s="133">
        <f t="shared" si="99"/>
        <v>0</v>
      </c>
      <c r="H589" s="130"/>
      <c r="I589" s="130"/>
      <c r="J589" s="134">
        <f t="shared" si="100"/>
        <v>0</v>
      </c>
      <c r="K589" s="135">
        <f t="shared" si="101"/>
        <v>0</v>
      </c>
    </row>
    <row r="590" spans="1:11">
      <c r="A590" s="128" t="s">
        <v>151</v>
      </c>
      <c r="B590" s="129"/>
      <c r="C590" s="130"/>
      <c r="D590" s="131"/>
      <c r="E590" s="132"/>
      <c r="F590" s="132"/>
      <c r="G590" s="133">
        <f t="shared" si="99"/>
        <v>0</v>
      </c>
      <c r="H590" s="130"/>
      <c r="I590" s="130"/>
      <c r="J590" s="134">
        <f t="shared" si="100"/>
        <v>0</v>
      </c>
      <c r="K590" s="135">
        <f t="shared" si="101"/>
        <v>0</v>
      </c>
    </row>
    <row r="591" spans="1:11">
      <c r="A591" s="128" t="s">
        <v>152</v>
      </c>
      <c r="B591" s="129"/>
      <c r="C591" s="130"/>
      <c r="D591" s="131"/>
      <c r="E591" s="132"/>
      <c r="F591" s="132"/>
      <c r="G591" s="133">
        <f t="shared" si="99"/>
        <v>0</v>
      </c>
      <c r="H591" s="130"/>
      <c r="I591" s="130"/>
      <c r="J591" s="134">
        <f t="shared" si="100"/>
        <v>0</v>
      </c>
      <c r="K591" s="135">
        <f t="shared" si="101"/>
        <v>0</v>
      </c>
    </row>
    <row r="592" spans="1:11" ht="14.25" thickBot="1">
      <c r="A592" s="136" t="s">
        <v>153</v>
      </c>
      <c r="B592" s="129"/>
      <c r="C592" s="137"/>
      <c r="D592" s="131"/>
      <c r="E592" s="138"/>
      <c r="F592" s="138"/>
      <c r="G592" s="139">
        <f t="shared" si="99"/>
        <v>0</v>
      </c>
      <c r="H592" s="137"/>
      <c r="I592" s="137"/>
      <c r="J592" s="140">
        <f t="shared" si="100"/>
        <v>0</v>
      </c>
      <c r="K592" s="135">
        <f>IF(B592="有",IF(AND(D592="無",J592&gt;=120,OR(C592&gt;=6,G592&gt;=20)),36000,IF(AND(D592="無",OR(AND(C592&lt;6,G592&lt;20),J592&lt;120)),0,IF(D592="",0,IF(36000*(E592+F592)/20&gt;36000,36000,36000*(E592+F592)/20)))),0)</f>
        <v>0</v>
      </c>
    </row>
    <row r="593" spans="1:11">
      <c r="A593" s="141" t="s">
        <v>154</v>
      </c>
      <c r="B593" s="141"/>
      <c r="C593" s="141"/>
      <c r="D593" s="141"/>
      <c r="E593" s="141"/>
      <c r="F593" s="141"/>
      <c r="G593" s="141"/>
      <c r="H593" s="141"/>
      <c r="I593" s="141"/>
      <c r="J593" s="141"/>
      <c r="K593" s="143"/>
    </row>
    <row r="594" spans="1:11" ht="14.25" thickBot="1">
      <c r="A594" s="149"/>
      <c r="B594" s="149"/>
      <c r="C594" s="149"/>
      <c r="D594" s="149"/>
      <c r="E594" s="149"/>
      <c r="F594" s="149"/>
      <c r="G594" s="147"/>
      <c r="H594" s="147"/>
      <c r="I594" s="147"/>
      <c r="J594" s="147"/>
      <c r="K594" s="148"/>
    </row>
    <row r="595" spans="1:11" ht="14.25" thickBot="1">
      <c r="A595" s="157">
        <v>34</v>
      </c>
      <c r="B595" s="311" t="s">
        <v>168</v>
      </c>
      <c r="C595" s="312"/>
      <c r="D595" s="313" t="str">
        <f>IF('第２号様式（申請・報告兼用）'!A63="","",'第２号様式（申請・報告兼用）'!A63)</f>
        <v/>
      </c>
      <c r="E595" s="313" t="str">
        <f>IF('第２号様式（申請・報告兼用）'!E600="","",'第２号様式（申請・報告兼用）'!E600)</f>
        <v/>
      </c>
      <c r="F595" s="314" t="str">
        <f>IF('第２号様式（申請・報告兼用）'!F600="","",'第２号様式（申請・報告兼用）'!F600)</f>
        <v/>
      </c>
      <c r="G595" s="114"/>
      <c r="H595" s="112"/>
      <c r="I595" s="112"/>
      <c r="J595" s="112"/>
      <c r="K595" s="115"/>
    </row>
    <row r="596" spans="1:11" ht="24">
      <c r="A596" s="315" t="s">
        <v>121</v>
      </c>
      <c r="B596" s="116" t="s">
        <v>122</v>
      </c>
      <c r="C596" s="117" t="s">
        <v>123</v>
      </c>
      <c r="D596" s="117" t="s">
        <v>124</v>
      </c>
      <c r="E596" s="118" t="s">
        <v>125</v>
      </c>
      <c r="F596" s="118" t="s">
        <v>126</v>
      </c>
      <c r="G596" s="119" t="s">
        <v>127</v>
      </c>
      <c r="H596" s="120" t="s">
        <v>128</v>
      </c>
      <c r="I596" s="121" t="s">
        <v>129</v>
      </c>
      <c r="J596" s="122" t="s">
        <v>130</v>
      </c>
      <c r="K596" s="123" t="s">
        <v>131</v>
      </c>
    </row>
    <row r="597" spans="1:11">
      <c r="A597" s="316"/>
      <c r="B597" s="124" t="s">
        <v>132</v>
      </c>
      <c r="C597" s="125" t="s">
        <v>133</v>
      </c>
      <c r="D597" s="125" t="s">
        <v>134</v>
      </c>
      <c r="E597" s="125" t="s">
        <v>135</v>
      </c>
      <c r="F597" s="125" t="s">
        <v>136</v>
      </c>
      <c r="G597" s="125" t="s">
        <v>137</v>
      </c>
      <c r="H597" s="126" t="s">
        <v>138</v>
      </c>
      <c r="I597" s="125" t="s">
        <v>139</v>
      </c>
      <c r="J597" s="125" t="s">
        <v>140</v>
      </c>
      <c r="K597" s="127" t="s">
        <v>141</v>
      </c>
    </row>
    <row r="598" spans="1:11">
      <c r="A598" s="128" t="s">
        <v>142</v>
      </c>
      <c r="B598" s="129"/>
      <c r="C598" s="130"/>
      <c r="D598" s="131"/>
      <c r="E598" s="132"/>
      <c r="F598" s="132"/>
      <c r="G598" s="133">
        <f>E598+F598</f>
        <v>0</v>
      </c>
      <c r="H598" s="130"/>
      <c r="I598" s="130"/>
      <c r="J598" s="134">
        <f>H598+I598</f>
        <v>0</v>
      </c>
      <c r="K598" s="135">
        <f>IF(B598="有",IF(AND(D598="無",J598&gt;=120,OR(C598&gt;=6,G598&gt;=20)),36000,IF(AND(D598="無",OR(AND(C598&lt;6,G598&lt;20),J598&lt;120)),0,IF(D598="",0,IF(36000*(E598+F598)/20&gt;36000,36000,36000*(E598+F598)/20)))),0)</f>
        <v>0</v>
      </c>
    </row>
    <row r="599" spans="1:11">
      <c r="A599" s="128" t="s">
        <v>143</v>
      </c>
      <c r="B599" s="129"/>
      <c r="C599" s="130"/>
      <c r="D599" s="131"/>
      <c r="E599" s="132"/>
      <c r="F599" s="132"/>
      <c r="G599" s="133">
        <f t="shared" ref="G599:G609" si="102">E599+F599</f>
        <v>0</v>
      </c>
      <c r="H599" s="130"/>
      <c r="I599" s="130"/>
      <c r="J599" s="134">
        <f t="shared" ref="J599:J609" si="103">H599+I599</f>
        <v>0</v>
      </c>
      <c r="K599" s="135">
        <f t="shared" ref="K599:K608" si="104">IF(B599="有",IF(AND(D599="無",J599&gt;=120,OR(C599&gt;=6,G599&gt;=20)),36000,IF(AND(D599="無",OR(AND(C599&lt;6,G599&lt;20),J599&lt;120)),0,IF(D599="",0,IF(36000*(E599+F599)/20&gt;36000,36000,36000*(E599+F599)/20)))),0)</f>
        <v>0</v>
      </c>
    </row>
    <row r="600" spans="1:11">
      <c r="A600" s="128" t="s">
        <v>144</v>
      </c>
      <c r="B600" s="129"/>
      <c r="C600" s="130"/>
      <c r="D600" s="131"/>
      <c r="E600" s="132"/>
      <c r="F600" s="132"/>
      <c r="G600" s="133">
        <f t="shared" si="102"/>
        <v>0</v>
      </c>
      <c r="H600" s="130"/>
      <c r="I600" s="130"/>
      <c r="J600" s="134">
        <f t="shared" si="103"/>
        <v>0</v>
      </c>
      <c r="K600" s="135">
        <f t="shared" si="104"/>
        <v>0</v>
      </c>
    </row>
    <row r="601" spans="1:11">
      <c r="A601" s="128" t="s">
        <v>145</v>
      </c>
      <c r="B601" s="129"/>
      <c r="C601" s="130"/>
      <c r="D601" s="131"/>
      <c r="E601" s="132"/>
      <c r="F601" s="132"/>
      <c r="G601" s="133">
        <f t="shared" si="102"/>
        <v>0</v>
      </c>
      <c r="H601" s="130"/>
      <c r="I601" s="130"/>
      <c r="J601" s="134">
        <f t="shared" si="103"/>
        <v>0</v>
      </c>
      <c r="K601" s="135">
        <f t="shared" si="104"/>
        <v>0</v>
      </c>
    </row>
    <row r="602" spans="1:11">
      <c r="A602" s="128" t="s">
        <v>146</v>
      </c>
      <c r="B602" s="129"/>
      <c r="C602" s="130"/>
      <c r="D602" s="131"/>
      <c r="E602" s="132"/>
      <c r="F602" s="132"/>
      <c r="G602" s="133">
        <f t="shared" si="102"/>
        <v>0</v>
      </c>
      <c r="H602" s="130"/>
      <c r="I602" s="130"/>
      <c r="J602" s="134">
        <f t="shared" si="103"/>
        <v>0</v>
      </c>
      <c r="K602" s="135">
        <f t="shared" si="104"/>
        <v>0</v>
      </c>
    </row>
    <row r="603" spans="1:11">
      <c r="A603" s="128" t="s">
        <v>147</v>
      </c>
      <c r="B603" s="129"/>
      <c r="C603" s="130"/>
      <c r="D603" s="131"/>
      <c r="E603" s="132"/>
      <c r="F603" s="132"/>
      <c r="G603" s="133">
        <f t="shared" si="102"/>
        <v>0</v>
      </c>
      <c r="H603" s="130"/>
      <c r="I603" s="130"/>
      <c r="J603" s="134">
        <f t="shared" si="103"/>
        <v>0</v>
      </c>
      <c r="K603" s="135">
        <f t="shared" si="104"/>
        <v>0</v>
      </c>
    </row>
    <row r="604" spans="1:11">
      <c r="A604" s="128" t="s">
        <v>148</v>
      </c>
      <c r="B604" s="129"/>
      <c r="C604" s="130"/>
      <c r="D604" s="131"/>
      <c r="E604" s="132"/>
      <c r="F604" s="132"/>
      <c r="G604" s="133">
        <f t="shared" si="102"/>
        <v>0</v>
      </c>
      <c r="H604" s="130"/>
      <c r="I604" s="130"/>
      <c r="J604" s="134">
        <f t="shared" si="103"/>
        <v>0</v>
      </c>
      <c r="K604" s="135">
        <f t="shared" si="104"/>
        <v>0</v>
      </c>
    </row>
    <row r="605" spans="1:11">
      <c r="A605" s="128" t="s">
        <v>149</v>
      </c>
      <c r="B605" s="129"/>
      <c r="C605" s="130"/>
      <c r="D605" s="131"/>
      <c r="E605" s="132"/>
      <c r="F605" s="132"/>
      <c r="G605" s="133">
        <f t="shared" si="102"/>
        <v>0</v>
      </c>
      <c r="H605" s="130"/>
      <c r="I605" s="130"/>
      <c r="J605" s="134">
        <f t="shared" si="103"/>
        <v>0</v>
      </c>
      <c r="K605" s="135">
        <f t="shared" si="104"/>
        <v>0</v>
      </c>
    </row>
    <row r="606" spans="1:11">
      <c r="A606" s="128" t="s">
        <v>150</v>
      </c>
      <c r="B606" s="129"/>
      <c r="C606" s="130"/>
      <c r="D606" s="131"/>
      <c r="E606" s="132"/>
      <c r="F606" s="132"/>
      <c r="G606" s="133">
        <f t="shared" si="102"/>
        <v>0</v>
      </c>
      <c r="H606" s="130"/>
      <c r="I606" s="130"/>
      <c r="J606" s="134">
        <f t="shared" si="103"/>
        <v>0</v>
      </c>
      <c r="K606" s="135">
        <f t="shared" si="104"/>
        <v>0</v>
      </c>
    </row>
    <row r="607" spans="1:11">
      <c r="A607" s="128" t="s">
        <v>151</v>
      </c>
      <c r="B607" s="129"/>
      <c r="C607" s="130"/>
      <c r="D607" s="131"/>
      <c r="E607" s="132"/>
      <c r="F607" s="132"/>
      <c r="G607" s="133">
        <f t="shared" si="102"/>
        <v>0</v>
      </c>
      <c r="H607" s="130"/>
      <c r="I607" s="130"/>
      <c r="J607" s="134">
        <f t="shared" si="103"/>
        <v>0</v>
      </c>
      <c r="K607" s="135">
        <f t="shared" si="104"/>
        <v>0</v>
      </c>
    </row>
    <row r="608" spans="1:11">
      <c r="A608" s="128" t="s">
        <v>152</v>
      </c>
      <c r="B608" s="129"/>
      <c r="C608" s="130"/>
      <c r="D608" s="131"/>
      <c r="E608" s="132"/>
      <c r="F608" s="132"/>
      <c r="G608" s="133">
        <f t="shared" si="102"/>
        <v>0</v>
      </c>
      <c r="H608" s="130"/>
      <c r="I608" s="130"/>
      <c r="J608" s="134">
        <f t="shared" si="103"/>
        <v>0</v>
      </c>
      <c r="K608" s="135">
        <f t="shared" si="104"/>
        <v>0</v>
      </c>
    </row>
    <row r="609" spans="1:11" ht="14.25" thickBot="1">
      <c r="A609" s="136" t="s">
        <v>153</v>
      </c>
      <c r="B609" s="129"/>
      <c r="C609" s="137"/>
      <c r="D609" s="131"/>
      <c r="E609" s="138"/>
      <c r="F609" s="138"/>
      <c r="G609" s="139">
        <f t="shared" si="102"/>
        <v>0</v>
      </c>
      <c r="H609" s="137"/>
      <c r="I609" s="137"/>
      <c r="J609" s="140">
        <f t="shared" si="103"/>
        <v>0</v>
      </c>
      <c r="K609" s="135">
        <f>IF(B609="有",IF(AND(D609="無",J609&gt;=120,OR(C609&gt;=6,G609&gt;=20)),36000,IF(AND(D609="無",OR(AND(C609&lt;6,G609&lt;20),J609&lt;120)),0,IF(D609="",0,IF(36000*(E609+F609)/20&gt;36000,36000,36000*(E609+F609)/20)))),0)</f>
        <v>0</v>
      </c>
    </row>
    <row r="610" spans="1:11">
      <c r="A610" s="141" t="s">
        <v>154</v>
      </c>
      <c r="B610" s="141"/>
      <c r="C610" s="141"/>
      <c r="D610" s="141"/>
      <c r="E610" s="141"/>
      <c r="F610" s="141"/>
      <c r="G610" s="141"/>
      <c r="H610" s="141"/>
      <c r="I610" s="141"/>
      <c r="J610" s="141"/>
      <c r="K610" s="143"/>
    </row>
    <row r="611" spans="1:11" ht="14.25" thickBot="1">
      <c r="A611" s="149"/>
      <c r="B611" s="149"/>
      <c r="C611" s="149"/>
      <c r="D611" s="149"/>
      <c r="E611" s="149"/>
      <c r="F611" s="149"/>
      <c r="G611" s="181"/>
      <c r="H611" s="147"/>
      <c r="I611" s="147"/>
      <c r="J611" s="147"/>
      <c r="K611" s="148"/>
    </row>
    <row r="612" spans="1:11" ht="14.25" thickBot="1">
      <c r="A612" s="157">
        <v>35</v>
      </c>
      <c r="B612" s="311" t="s">
        <v>168</v>
      </c>
      <c r="C612" s="312"/>
      <c r="D612" s="313" t="str">
        <f>IF('第２号様式（申請・報告兼用）'!A64="","",'第２号様式（申請・報告兼用）'!A64)</f>
        <v/>
      </c>
      <c r="E612" s="313" t="str">
        <f>IF('第２号様式（申請・報告兼用）'!E617="","",'第２号様式（申請・報告兼用）'!E617)</f>
        <v/>
      </c>
      <c r="F612" s="314" t="str">
        <f>IF('第２号様式（申請・報告兼用）'!F617="","",'第２号様式（申請・報告兼用）'!F617)</f>
        <v/>
      </c>
      <c r="G612" s="114"/>
      <c r="H612" s="112"/>
      <c r="I612" s="112"/>
      <c r="J612" s="112"/>
      <c r="K612" s="115"/>
    </row>
    <row r="613" spans="1:11" ht="24">
      <c r="A613" s="315" t="s">
        <v>121</v>
      </c>
      <c r="B613" s="116" t="s">
        <v>122</v>
      </c>
      <c r="C613" s="117" t="s">
        <v>123</v>
      </c>
      <c r="D613" s="117" t="s">
        <v>124</v>
      </c>
      <c r="E613" s="118" t="s">
        <v>125</v>
      </c>
      <c r="F613" s="118" t="s">
        <v>126</v>
      </c>
      <c r="G613" s="119" t="s">
        <v>127</v>
      </c>
      <c r="H613" s="120" t="s">
        <v>128</v>
      </c>
      <c r="I613" s="121" t="s">
        <v>129</v>
      </c>
      <c r="J613" s="122" t="s">
        <v>130</v>
      </c>
      <c r="K613" s="123" t="s">
        <v>131</v>
      </c>
    </row>
    <row r="614" spans="1:11">
      <c r="A614" s="316"/>
      <c r="B614" s="124" t="s">
        <v>132</v>
      </c>
      <c r="C614" s="125" t="s">
        <v>133</v>
      </c>
      <c r="D614" s="125" t="s">
        <v>134</v>
      </c>
      <c r="E614" s="125" t="s">
        <v>135</v>
      </c>
      <c r="F614" s="125" t="s">
        <v>136</v>
      </c>
      <c r="G614" s="125" t="s">
        <v>137</v>
      </c>
      <c r="H614" s="126" t="s">
        <v>138</v>
      </c>
      <c r="I614" s="125" t="s">
        <v>139</v>
      </c>
      <c r="J614" s="125" t="s">
        <v>140</v>
      </c>
      <c r="K614" s="127" t="s">
        <v>141</v>
      </c>
    </row>
    <row r="615" spans="1:11">
      <c r="A615" s="128" t="s">
        <v>142</v>
      </c>
      <c r="B615" s="129"/>
      <c r="C615" s="130"/>
      <c r="D615" s="131"/>
      <c r="E615" s="132"/>
      <c r="F615" s="132"/>
      <c r="G615" s="133">
        <f>E615+F615</f>
        <v>0</v>
      </c>
      <c r="H615" s="130"/>
      <c r="I615" s="130"/>
      <c r="J615" s="134">
        <f>H615+I615</f>
        <v>0</v>
      </c>
      <c r="K615" s="135">
        <f>IF(B615="有",IF(AND(D615="無",J615&gt;=120,OR(C615&gt;=6,G615&gt;=20)),36000,IF(AND(D615="無",OR(AND(C615&lt;6,G615&lt;20),J615&lt;120)),0,IF(D615="",0,IF(36000*(E615+F615)/20&gt;36000,36000,36000*(E615+F615)/20)))),0)</f>
        <v>0</v>
      </c>
    </row>
    <row r="616" spans="1:11">
      <c r="A616" s="128" t="s">
        <v>143</v>
      </c>
      <c r="B616" s="129"/>
      <c r="C616" s="130"/>
      <c r="D616" s="131"/>
      <c r="E616" s="132"/>
      <c r="F616" s="132"/>
      <c r="G616" s="133">
        <f t="shared" ref="G616:G626" si="105">E616+F616</f>
        <v>0</v>
      </c>
      <c r="H616" s="130"/>
      <c r="I616" s="130"/>
      <c r="J616" s="134">
        <f t="shared" ref="J616:J626" si="106">H616+I616</f>
        <v>0</v>
      </c>
      <c r="K616" s="135">
        <f t="shared" ref="K616:K625" si="107">IF(B616="有",IF(AND(D616="無",J616&gt;=120,OR(C616&gt;=6,G616&gt;=20)),36000,IF(AND(D616="無",OR(AND(C616&lt;6,G616&lt;20),J616&lt;120)),0,IF(D616="",0,IF(36000*(E616+F616)/20&gt;36000,36000,36000*(E616+F616)/20)))),0)</f>
        <v>0</v>
      </c>
    </row>
    <row r="617" spans="1:11">
      <c r="A617" s="128" t="s">
        <v>144</v>
      </c>
      <c r="B617" s="129"/>
      <c r="C617" s="130"/>
      <c r="D617" s="131"/>
      <c r="E617" s="132"/>
      <c r="F617" s="132"/>
      <c r="G617" s="133">
        <f t="shared" si="105"/>
        <v>0</v>
      </c>
      <c r="H617" s="130"/>
      <c r="I617" s="130"/>
      <c r="J617" s="134">
        <f t="shared" si="106"/>
        <v>0</v>
      </c>
      <c r="K617" s="135">
        <f t="shared" si="107"/>
        <v>0</v>
      </c>
    </row>
    <row r="618" spans="1:11">
      <c r="A618" s="128" t="s">
        <v>145</v>
      </c>
      <c r="B618" s="129"/>
      <c r="C618" s="130"/>
      <c r="D618" s="131"/>
      <c r="E618" s="132"/>
      <c r="F618" s="132"/>
      <c r="G618" s="133">
        <f t="shared" si="105"/>
        <v>0</v>
      </c>
      <c r="H618" s="130"/>
      <c r="I618" s="130"/>
      <c r="J618" s="134">
        <f t="shared" si="106"/>
        <v>0</v>
      </c>
      <c r="K618" s="135">
        <f t="shared" si="107"/>
        <v>0</v>
      </c>
    </row>
    <row r="619" spans="1:11">
      <c r="A619" s="128" t="s">
        <v>146</v>
      </c>
      <c r="B619" s="129"/>
      <c r="C619" s="130"/>
      <c r="D619" s="131"/>
      <c r="E619" s="132"/>
      <c r="F619" s="132"/>
      <c r="G619" s="133">
        <f t="shared" si="105"/>
        <v>0</v>
      </c>
      <c r="H619" s="130"/>
      <c r="I619" s="130"/>
      <c r="J619" s="134">
        <f t="shared" si="106"/>
        <v>0</v>
      </c>
      <c r="K619" s="135">
        <f t="shared" si="107"/>
        <v>0</v>
      </c>
    </row>
    <row r="620" spans="1:11">
      <c r="A620" s="128" t="s">
        <v>147</v>
      </c>
      <c r="B620" s="129"/>
      <c r="C620" s="130"/>
      <c r="D620" s="131"/>
      <c r="E620" s="132"/>
      <c r="F620" s="132"/>
      <c r="G620" s="133">
        <f t="shared" si="105"/>
        <v>0</v>
      </c>
      <c r="H620" s="130"/>
      <c r="I620" s="130"/>
      <c r="J620" s="134">
        <f t="shared" si="106"/>
        <v>0</v>
      </c>
      <c r="K620" s="135">
        <f t="shared" si="107"/>
        <v>0</v>
      </c>
    </row>
    <row r="621" spans="1:11">
      <c r="A621" s="128" t="s">
        <v>148</v>
      </c>
      <c r="B621" s="129"/>
      <c r="C621" s="130"/>
      <c r="D621" s="131"/>
      <c r="E621" s="132"/>
      <c r="F621" s="132"/>
      <c r="G621" s="133">
        <f t="shared" si="105"/>
        <v>0</v>
      </c>
      <c r="H621" s="130"/>
      <c r="I621" s="130"/>
      <c r="J621" s="134">
        <f t="shared" si="106"/>
        <v>0</v>
      </c>
      <c r="K621" s="135">
        <f t="shared" si="107"/>
        <v>0</v>
      </c>
    </row>
    <row r="622" spans="1:11">
      <c r="A622" s="128" t="s">
        <v>149</v>
      </c>
      <c r="B622" s="129"/>
      <c r="C622" s="130"/>
      <c r="D622" s="131"/>
      <c r="E622" s="132"/>
      <c r="F622" s="132"/>
      <c r="G622" s="133">
        <f t="shared" si="105"/>
        <v>0</v>
      </c>
      <c r="H622" s="130"/>
      <c r="I622" s="130"/>
      <c r="J622" s="134">
        <f t="shared" si="106"/>
        <v>0</v>
      </c>
      <c r="K622" s="135">
        <f t="shared" si="107"/>
        <v>0</v>
      </c>
    </row>
    <row r="623" spans="1:11">
      <c r="A623" s="128" t="s">
        <v>150</v>
      </c>
      <c r="B623" s="129"/>
      <c r="C623" s="130"/>
      <c r="D623" s="131"/>
      <c r="E623" s="132"/>
      <c r="F623" s="132"/>
      <c r="G623" s="133">
        <f t="shared" si="105"/>
        <v>0</v>
      </c>
      <c r="H623" s="130"/>
      <c r="I623" s="130"/>
      <c r="J623" s="134">
        <f t="shared" si="106"/>
        <v>0</v>
      </c>
      <c r="K623" s="135">
        <f t="shared" si="107"/>
        <v>0</v>
      </c>
    </row>
    <row r="624" spans="1:11">
      <c r="A624" s="128" t="s">
        <v>151</v>
      </c>
      <c r="B624" s="129"/>
      <c r="C624" s="130"/>
      <c r="D624" s="131"/>
      <c r="E624" s="132"/>
      <c r="F624" s="132"/>
      <c r="G624" s="133">
        <f t="shared" si="105"/>
        <v>0</v>
      </c>
      <c r="H624" s="130"/>
      <c r="I624" s="130"/>
      <c r="J624" s="134">
        <f t="shared" si="106"/>
        <v>0</v>
      </c>
      <c r="K624" s="135">
        <f t="shared" si="107"/>
        <v>0</v>
      </c>
    </row>
    <row r="625" spans="1:11">
      <c r="A625" s="128" t="s">
        <v>152</v>
      </c>
      <c r="B625" s="129"/>
      <c r="C625" s="130"/>
      <c r="D625" s="131"/>
      <c r="E625" s="132"/>
      <c r="F625" s="132"/>
      <c r="G625" s="133">
        <f t="shared" si="105"/>
        <v>0</v>
      </c>
      <c r="H625" s="130"/>
      <c r="I625" s="130"/>
      <c r="J625" s="134">
        <f t="shared" si="106"/>
        <v>0</v>
      </c>
      <c r="K625" s="135">
        <f t="shared" si="107"/>
        <v>0</v>
      </c>
    </row>
    <row r="626" spans="1:11" ht="14.25" thickBot="1">
      <c r="A626" s="136" t="s">
        <v>153</v>
      </c>
      <c r="B626" s="129"/>
      <c r="C626" s="137"/>
      <c r="D626" s="131"/>
      <c r="E626" s="138"/>
      <c r="F626" s="138"/>
      <c r="G626" s="139">
        <f t="shared" si="105"/>
        <v>0</v>
      </c>
      <c r="H626" s="137"/>
      <c r="I626" s="137"/>
      <c r="J626" s="140">
        <f t="shared" si="106"/>
        <v>0</v>
      </c>
      <c r="K626" s="135">
        <f>IF(B626="有",IF(AND(D626="無",J626&gt;=120,OR(C626&gt;=6,G626&gt;=20)),36000,IF(AND(D626="無",OR(AND(C626&lt;6,G626&lt;20),J626&lt;120)),0,IF(D626="",0,IF(36000*(E626+F626)/20&gt;36000,36000,36000*(E626+F626)/20)))),0)</f>
        <v>0</v>
      </c>
    </row>
    <row r="627" spans="1:11">
      <c r="A627" s="141" t="s">
        <v>154</v>
      </c>
      <c r="B627" s="141"/>
      <c r="C627" s="141"/>
      <c r="D627" s="141"/>
      <c r="E627" s="141"/>
      <c r="F627" s="141"/>
      <c r="G627" s="141"/>
      <c r="H627" s="141"/>
      <c r="I627" s="141"/>
      <c r="J627" s="141"/>
      <c r="K627" s="143"/>
    </row>
    <row r="628" spans="1:11" ht="14.25" thickBot="1">
      <c r="A628" s="149"/>
      <c r="B628" s="149"/>
      <c r="C628" s="149"/>
      <c r="D628" s="149"/>
      <c r="E628" s="149"/>
      <c r="F628" s="149"/>
      <c r="G628" s="147"/>
      <c r="H628" s="147"/>
      <c r="I628" s="147"/>
      <c r="J628" s="147"/>
      <c r="K628" s="148"/>
    </row>
    <row r="629" spans="1:11" ht="14.25" thickBot="1">
      <c r="A629" s="157">
        <v>36</v>
      </c>
      <c r="B629" s="311" t="s">
        <v>168</v>
      </c>
      <c r="C629" s="312"/>
      <c r="D629" s="313" t="str">
        <f>IF('第２号様式（申請・報告兼用）'!A65="","",'第２号様式（申請・報告兼用）'!A65)</f>
        <v/>
      </c>
      <c r="E629" s="313" t="str">
        <f>IF('第２号様式（申請・報告兼用）'!E634="","",'第２号様式（申請・報告兼用）'!E634)</f>
        <v/>
      </c>
      <c r="F629" s="314" t="str">
        <f>IF('第２号様式（申請・報告兼用）'!F634="","",'第２号様式（申請・報告兼用）'!F634)</f>
        <v/>
      </c>
      <c r="G629" s="114"/>
      <c r="H629" s="112"/>
      <c r="I629" s="112"/>
      <c r="J629" s="112"/>
      <c r="K629" s="115"/>
    </row>
    <row r="630" spans="1:11" ht="24">
      <c r="A630" s="315" t="s">
        <v>121</v>
      </c>
      <c r="B630" s="116" t="s">
        <v>122</v>
      </c>
      <c r="C630" s="117" t="s">
        <v>123</v>
      </c>
      <c r="D630" s="117" t="s">
        <v>124</v>
      </c>
      <c r="E630" s="118" t="s">
        <v>125</v>
      </c>
      <c r="F630" s="118" t="s">
        <v>126</v>
      </c>
      <c r="G630" s="119" t="s">
        <v>127</v>
      </c>
      <c r="H630" s="120" t="s">
        <v>128</v>
      </c>
      <c r="I630" s="121" t="s">
        <v>129</v>
      </c>
      <c r="J630" s="122" t="s">
        <v>130</v>
      </c>
      <c r="K630" s="123" t="s">
        <v>131</v>
      </c>
    </row>
    <row r="631" spans="1:11">
      <c r="A631" s="316"/>
      <c r="B631" s="124" t="s">
        <v>132</v>
      </c>
      <c r="C631" s="125" t="s">
        <v>133</v>
      </c>
      <c r="D631" s="125" t="s">
        <v>134</v>
      </c>
      <c r="E631" s="125" t="s">
        <v>135</v>
      </c>
      <c r="F631" s="125" t="s">
        <v>136</v>
      </c>
      <c r="G631" s="125" t="s">
        <v>137</v>
      </c>
      <c r="H631" s="126" t="s">
        <v>138</v>
      </c>
      <c r="I631" s="125" t="s">
        <v>139</v>
      </c>
      <c r="J631" s="125" t="s">
        <v>140</v>
      </c>
      <c r="K631" s="127" t="s">
        <v>141</v>
      </c>
    </row>
    <row r="632" spans="1:11">
      <c r="A632" s="128" t="s">
        <v>142</v>
      </c>
      <c r="B632" s="129"/>
      <c r="C632" s="130"/>
      <c r="D632" s="131"/>
      <c r="E632" s="132"/>
      <c r="F632" s="132"/>
      <c r="G632" s="133">
        <f>E632+F632</f>
        <v>0</v>
      </c>
      <c r="H632" s="130"/>
      <c r="I632" s="130"/>
      <c r="J632" s="134">
        <f>H632+I632</f>
        <v>0</v>
      </c>
      <c r="K632" s="135">
        <f>IF(B632="有",IF(AND(D632="無",J632&gt;=120,OR(C632&gt;=6,G632&gt;=20)),36000,IF(AND(D632="無",OR(AND(C632&lt;6,G632&lt;20),J632&lt;120)),0,IF(D632="",0,IF(36000*(E632+F632)/20&gt;36000,36000,36000*(E632+F632)/20)))),0)</f>
        <v>0</v>
      </c>
    </row>
    <row r="633" spans="1:11">
      <c r="A633" s="128" t="s">
        <v>143</v>
      </c>
      <c r="B633" s="129"/>
      <c r="C633" s="130"/>
      <c r="D633" s="131"/>
      <c r="E633" s="132"/>
      <c r="F633" s="132"/>
      <c r="G633" s="133">
        <f t="shared" ref="G633:G643" si="108">E633+F633</f>
        <v>0</v>
      </c>
      <c r="H633" s="130"/>
      <c r="I633" s="130"/>
      <c r="J633" s="134">
        <f t="shared" ref="J633:J643" si="109">H633+I633</f>
        <v>0</v>
      </c>
      <c r="K633" s="135">
        <f t="shared" ref="K633:K642" si="110">IF(B633="有",IF(AND(D633="無",J633&gt;=120,OR(C633&gt;=6,G633&gt;=20)),36000,IF(AND(D633="無",OR(AND(C633&lt;6,G633&lt;20),J633&lt;120)),0,IF(D633="",0,IF(36000*(E633+F633)/20&gt;36000,36000,36000*(E633+F633)/20)))),0)</f>
        <v>0</v>
      </c>
    </row>
    <row r="634" spans="1:11">
      <c r="A634" s="128" t="s">
        <v>144</v>
      </c>
      <c r="B634" s="129"/>
      <c r="C634" s="130"/>
      <c r="D634" s="131"/>
      <c r="E634" s="132"/>
      <c r="F634" s="132"/>
      <c r="G634" s="133">
        <f t="shared" si="108"/>
        <v>0</v>
      </c>
      <c r="H634" s="130"/>
      <c r="I634" s="130"/>
      <c r="J634" s="134">
        <f t="shared" si="109"/>
        <v>0</v>
      </c>
      <c r="K634" s="135">
        <f t="shared" si="110"/>
        <v>0</v>
      </c>
    </row>
    <row r="635" spans="1:11">
      <c r="A635" s="128" t="s">
        <v>145</v>
      </c>
      <c r="B635" s="129"/>
      <c r="C635" s="130"/>
      <c r="D635" s="131"/>
      <c r="E635" s="132"/>
      <c r="F635" s="132"/>
      <c r="G635" s="133">
        <f t="shared" si="108"/>
        <v>0</v>
      </c>
      <c r="H635" s="130"/>
      <c r="I635" s="130"/>
      <c r="J635" s="134">
        <f t="shared" si="109"/>
        <v>0</v>
      </c>
      <c r="K635" s="135">
        <f t="shared" si="110"/>
        <v>0</v>
      </c>
    </row>
    <row r="636" spans="1:11">
      <c r="A636" s="128" t="s">
        <v>146</v>
      </c>
      <c r="B636" s="129"/>
      <c r="C636" s="130"/>
      <c r="D636" s="131"/>
      <c r="E636" s="132"/>
      <c r="F636" s="132"/>
      <c r="G636" s="133">
        <f t="shared" si="108"/>
        <v>0</v>
      </c>
      <c r="H636" s="130"/>
      <c r="I636" s="130"/>
      <c r="J636" s="134">
        <f t="shared" si="109"/>
        <v>0</v>
      </c>
      <c r="K636" s="135">
        <f t="shared" si="110"/>
        <v>0</v>
      </c>
    </row>
    <row r="637" spans="1:11">
      <c r="A637" s="128" t="s">
        <v>147</v>
      </c>
      <c r="B637" s="129"/>
      <c r="C637" s="130"/>
      <c r="D637" s="131"/>
      <c r="E637" s="132"/>
      <c r="F637" s="132"/>
      <c r="G637" s="133">
        <f t="shared" si="108"/>
        <v>0</v>
      </c>
      <c r="H637" s="130"/>
      <c r="I637" s="130"/>
      <c r="J637" s="134">
        <f t="shared" si="109"/>
        <v>0</v>
      </c>
      <c r="K637" s="135">
        <f t="shared" si="110"/>
        <v>0</v>
      </c>
    </row>
    <row r="638" spans="1:11">
      <c r="A638" s="128" t="s">
        <v>148</v>
      </c>
      <c r="B638" s="129"/>
      <c r="C638" s="130"/>
      <c r="D638" s="131"/>
      <c r="E638" s="132"/>
      <c r="F638" s="132"/>
      <c r="G638" s="133">
        <f t="shared" si="108"/>
        <v>0</v>
      </c>
      <c r="H638" s="130"/>
      <c r="I638" s="130"/>
      <c r="J638" s="134">
        <f t="shared" si="109"/>
        <v>0</v>
      </c>
      <c r="K638" s="135">
        <f t="shared" si="110"/>
        <v>0</v>
      </c>
    </row>
    <row r="639" spans="1:11">
      <c r="A639" s="128" t="s">
        <v>149</v>
      </c>
      <c r="B639" s="129"/>
      <c r="C639" s="130"/>
      <c r="D639" s="131"/>
      <c r="E639" s="132"/>
      <c r="F639" s="132"/>
      <c r="G639" s="133">
        <f t="shared" si="108"/>
        <v>0</v>
      </c>
      <c r="H639" s="130"/>
      <c r="I639" s="130"/>
      <c r="J639" s="134">
        <f t="shared" si="109"/>
        <v>0</v>
      </c>
      <c r="K639" s="135">
        <f t="shared" si="110"/>
        <v>0</v>
      </c>
    </row>
    <row r="640" spans="1:11">
      <c r="A640" s="128" t="s">
        <v>150</v>
      </c>
      <c r="B640" s="129"/>
      <c r="C640" s="130"/>
      <c r="D640" s="131"/>
      <c r="E640" s="132"/>
      <c r="F640" s="132"/>
      <c r="G640" s="133">
        <f t="shared" si="108"/>
        <v>0</v>
      </c>
      <c r="H640" s="130"/>
      <c r="I640" s="130"/>
      <c r="J640" s="134">
        <f t="shared" si="109"/>
        <v>0</v>
      </c>
      <c r="K640" s="135">
        <f t="shared" si="110"/>
        <v>0</v>
      </c>
    </row>
    <row r="641" spans="1:11">
      <c r="A641" s="128" t="s">
        <v>151</v>
      </c>
      <c r="B641" s="129"/>
      <c r="C641" s="130"/>
      <c r="D641" s="131"/>
      <c r="E641" s="132"/>
      <c r="F641" s="132"/>
      <c r="G641" s="133">
        <f t="shared" si="108"/>
        <v>0</v>
      </c>
      <c r="H641" s="130"/>
      <c r="I641" s="130"/>
      <c r="J641" s="134">
        <f t="shared" si="109"/>
        <v>0</v>
      </c>
      <c r="K641" s="135">
        <f t="shared" si="110"/>
        <v>0</v>
      </c>
    </row>
    <row r="642" spans="1:11">
      <c r="A642" s="128" t="s">
        <v>152</v>
      </c>
      <c r="B642" s="129"/>
      <c r="C642" s="130"/>
      <c r="D642" s="131"/>
      <c r="E642" s="132"/>
      <c r="F642" s="132"/>
      <c r="G642" s="133">
        <f t="shared" si="108"/>
        <v>0</v>
      </c>
      <c r="H642" s="130"/>
      <c r="I642" s="130"/>
      <c r="J642" s="134">
        <f t="shared" si="109"/>
        <v>0</v>
      </c>
      <c r="K642" s="135">
        <f t="shared" si="110"/>
        <v>0</v>
      </c>
    </row>
    <row r="643" spans="1:11" ht="14.25" thickBot="1">
      <c r="A643" s="136" t="s">
        <v>153</v>
      </c>
      <c r="B643" s="129"/>
      <c r="C643" s="137"/>
      <c r="D643" s="131"/>
      <c r="E643" s="138"/>
      <c r="F643" s="138"/>
      <c r="G643" s="139">
        <f t="shared" si="108"/>
        <v>0</v>
      </c>
      <c r="H643" s="137"/>
      <c r="I643" s="137"/>
      <c r="J643" s="140">
        <f t="shared" si="109"/>
        <v>0</v>
      </c>
      <c r="K643" s="135">
        <f>IF(B643="有",IF(AND(D643="無",J643&gt;=120,OR(C643&gt;=6,G643&gt;=20)),36000,IF(AND(D643="無",OR(AND(C643&lt;6,G643&lt;20),J643&lt;120)),0,IF(D643="",0,IF(36000*(E643+F643)/20&gt;36000,36000,36000*(E643+F643)/20)))),0)</f>
        <v>0</v>
      </c>
    </row>
    <row r="644" spans="1:11">
      <c r="A644" s="141" t="s">
        <v>154</v>
      </c>
      <c r="B644" s="141"/>
      <c r="C644" s="141"/>
      <c r="D644" s="141"/>
      <c r="E644" s="141"/>
      <c r="F644" s="141"/>
      <c r="G644" s="141"/>
      <c r="H644" s="141"/>
      <c r="I644" s="141"/>
      <c r="J644" s="141"/>
      <c r="K644" s="143"/>
    </row>
    <row r="645" spans="1:11" ht="14.25" thickBot="1">
      <c r="A645" s="149"/>
      <c r="B645" s="149"/>
      <c r="C645" s="149"/>
      <c r="D645" s="149"/>
      <c r="E645" s="149"/>
      <c r="F645" s="149"/>
      <c r="G645" s="147"/>
      <c r="H645" s="147"/>
      <c r="I645" s="147"/>
      <c r="J645" s="147"/>
      <c r="K645" s="148"/>
    </row>
    <row r="646" spans="1:11" ht="14.25" thickBot="1">
      <c r="A646" s="157">
        <v>37</v>
      </c>
      <c r="B646" s="311" t="s">
        <v>168</v>
      </c>
      <c r="C646" s="312"/>
      <c r="D646" s="313" t="str">
        <f>IF('第２号様式（申請・報告兼用）'!A66="","",'第２号様式（申請・報告兼用）'!A66)</f>
        <v/>
      </c>
      <c r="E646" s="313" t="str">
        <f>IF('第２号様式（申請・報告兼用）'!E651="","",'第２号様式（申請・報告兼用）'!E651)</f>
        <v/>
      </c>
      <c r="F646" s="314" t="str">
        <f>IF('第２号様式（申請・報告兼用）'!F651="","",'第２号様式（申請・報告兼用）'!F651)</f>
        <v/>
      </c>
      <c r="G646" s="114"/>
      <c r="H646" s="112"/>
      <c r="I646" s="112"/>
      <c r="J646" s="112"/>
      <c r="K646" s="115"/>
    </row>
    <row r="647" spans="1:11" ht="24">
      <c r="A647" s="315" t="s">
        <v>121</v>
      </c>
      <c r="B647" s="116" t="s">
        <v>122</v>
      </c>
      <c r="C647" s="117" t="s">
        <v>123</v>
      </c>
      <c r="D647" s="117" t="s">
        <v>124</v>
      </c>
      <c r="E647" s="118" t="s">
        <v>125</v>
      </c>
      <c r="F647" s="118" t="s">
        <v>126</v>
      </c>
      <c r="G647" s="119" t="s">
        <v>127</v>
      </c>
      <c r="H647" s="120" t="s">
        <v>128</v>
      </c>
      <c r="I647" s="121" t="s">
        <v>129</v>
      </c>
      <c r="J647" s="122" t="s">
        <v>130</v>
      </c>
      <c r="K647" s="123" t="s">
        <v>131</v>
      </c>
    </row>
    <row r="648" spans="1:11">
      <c r="A648" s="316"/>
      <c r="B648" s="124" t="s">
        <v>132</v>
      </c>
      <c r="C648" s="125" t="s">
        <v>133</v>
      </c>
      <c r="D648" s="125" t="s">
        <v>134</v>
      </c>
      <c r="E648" s="125" t="s">
        <v>135</v>
      </c>
      <c r="F648" s="125" t="s">
        <v>136</v>
      </c>
      <c r="G648" s="125" t="s">
        <v>137</v>
      </c>
      <c r="H648" s="126" t="s">
        <v>138</v>
      </c>
      <c r="I648" s="125" t="s">
        <v>139</v>
      </c>
      <c r="J648" s="125" t="s">
        <v>140</v>
      </c>
      <c r="K648" s="127" t="s">
        <v>141</v>
      </c>
    </row>
    <row r="649" spans="1:11">
      <c r="A649" s="128" t="s">
        <v>142</v>
      </c>
      <c r="B649" s="129"/>
      <c r="C649" s="130"/>
      <c r="D649" s="131"/>
      <c r="E649" s="132"/>
      <c r="F649" s="132"/>
      <c r="G649" s="133">
        <f>E649+F649</f>
        <v>0</v>
      </c>
      <c r="H649" s="130"/>
      <c r="I649" s="130"/>
      <c r="J649" s="134">
        <f>H649+I649</f>
        <v>0</v>
      </c>
      <c r="K649" s="135">
        <f>IF(B649="有",IF(AND(D649="無",J649&gt;=120,OR(C649&gt;=6,G649&gt;=20)),36000,IF(AND(D649="無",OR(AND(C649&lt;6,G649&lt;20),J649&lt;120)),0,IF(D649="",0,IF(36000*(E649+F649)/20&gt;36000,36000,36000*(E649+F649)/20)))),0)</f>
        <v>0</v>
      </c>
    </row>
    <row r="650" spans="1:11">
      <c r="A650" s="128" t="s">
        <v>143</v>
      </c>
      <c r="B650" s="129"/>
      <c r="C650" s="130"/>
      <c r="D650" s="131"/>
      <c r="E650" s="132"/>
      <c r="F650" s="132"/>
      <c r="G650" s="133">
        <f t="shared" ref="G650:G660" si="111">E650+F650</f>
        <v>0</v>
      </c>
      <c r="H650" s="130"/>
      <c r="I650" s="130"/>
      <c r="J650" s="134">
        <f t="shared" ref="J650:J660" si="112">H650+I650</f>
        <v>0</v>
      </c>
      <c r="K650" s="135">
        <f t="shared" ref="K650:K659" si="113">IF(B650="有",IF(AND(D650="無",J650&gt;=120,OR(C650&gt;=6,G650&gt;=20)),36000,IF(AND(D650="無",OR(AND(C650&lt;6,G650&lt;20),J650&lt;120)),0,IF(D650="",0,IF(36000*(E650+F650)/20&gt;36000,36000,36000*(E650+F650)/20)))),0)</f>
        <v>0</v>
      </c>
    </row>
    <row r="651" spans="1:11">
      <c r="A651" s="128" t="s">
        <v>144</v>
      </c>
      <c r="B651" s="129"/>
      <c r="C651" s="130"/>
      <c r="D651" s="131"/>
      <c r="E651" s="132"/>
      <c r="F651" s="132"/>
      <c r="G651" s="133">
        <f t="shared" si="111"/>
        <v>0</v>
      </c>
      <c r="H651" s="130"/>
      <c r="I651" s="130"/>
      <c r="J651" s="134">
        <f t="shared" si="112"/>
        <v>0</v>
      </c>
      <c r="K651" s="135">
        <f t="shared" si="113"/>
        <v>0</v>
      </c>
    </row>
    <row r="652" spans="1:11">
      <c r="A652" s="128" t="s">
        <v>145</v>
      </c>
      <c r="B652" s="129"/>
      <c r="C652" s="130"/>
      <c r="D652" s="131"/>
      <c r="E652" s="132"/>
      <c r="F652" s="132"/>
      <c r="G652" s="133">
        <f t="shared" si="111"/>
        <v>0</v>
      </c>
      <c r="H652" s="130"/>
      <c r="I652" s="130"/>
      <c r="J652" s="134">
        <f t="shared" si="112"/>
        <v>0</v>
      </c>
      <c r="K652" s="135">
        <f t="shared" si="113"/>
        <v>0</v>
      </c>
    </row>
    <row r="653" spans="1:11">
      <c r="A653" s="128" t="s">
        <v>146</v>
      </c>
      <c r="B653" s="129"/>
      <c r="C653" s="130"/>
      <c r="D653" s="131"/>
      <c r="E653" s="132"/>
      <c r="F653" s="132"/>
      <c r="G653" s="133">
        <f t="shared" si="111"/>
        <v>0</v>
      </c>
      <c r="H653" s="130"/>
      <c r="I653" s="130"/>
      <c r="J653" s="134">
        <f t="shared" si="112"/>
        <v>0</v>
      </c>
      <c r="K653" s="135">
        <f t="shared" si="113"/>
        <v>0</v>
      </c>
    </row>
    <row r="654" spans="1:11">
      <c r="A654" s="128" t="s">
        <v>147</v>
      </c>
      <c r="B654" s="129"/>
      <c r="C654" s="130"/>
      <c r="D654" s="131"/>
      <c r="E654" s="132"/>
      <c r="F654" s="132"/>
      <c r="G654" s="133">
        <f t="shared" si="111"/>
        <v>0</v>
      </c>
      <c r="H654" s="130"/>
      <c r="I654" s="130"/>
      <c r="J654" s="134">
        <f t="shared" si="112"/>
        <v>0</v>
      </c>
      <c r="K654" s="135">
        <f t="shared" si="113"/>
        <v>0</v>
      </c>
    </row>
    <row r="655" spans="1:11">
      <c r="A655" s="128" t="s">
        <v>148</v>
      </c>
      <c r="B655" s="129"/>
      <c r="C655" s="130"/>
      <c r="D655" s="131"/>
      <c r="E655" s="132"/>
      <c r="F655" s="132"/>
      <c r="G655" s="133">
        <f t="shared" si="111"/>
        <v>0</v>
      </c>
      <c r="H655" s="130"/>
      <c r="I655" s="130"/>
      <c r="J655" s="134">
        <f t="shared" si="112"/>
        <v>0</v>
      </c>
      <c r="K655" s="135">
        <f t="shared" si="113"/>
        <v>0</v>
      </c>
    </row>
    <row r="656" spans="1:11">
      <c r="A656" s="128" t="s">
        <v>149</v>
      </c>
      <c r="B656" s="129"/>
      <c r="C656" s="130"/>
      <c r="D656" s="131"/>
      <c r="E656" s="132"/>
      <c r="F656" s="132"/>
      <c r="G656" s="133">
        <f t="shared" si="111"/>
        <v>0</v>
      </c>
      <c r="H656" s="130"/>
      <c r="I656" s="130"/>
      <c r="J656" s="134">
        <f t="shared" si="112"/>
        <v>0</v>
      </c>
      <c r="K656" s="135">
        <f t="shared" si="113"/>
        <v>0</v>
      </c>
    </row>
    <row r="657" spans="1:11">
      <c r="A657" s="128" t="s">
        <v>150</v>
      </c>
      <c r="B657" s="129"/>
      <c r="C657" s="130"/>
      <c r="D657" s="131"/>
      <c r="E657" s="132"/>
      <c r="F657" s="132"/>
      <c r="G657" s="133">
        <f t="shared" si="111"/>
        <v>0</v>
      </c>
      <c r="H657" s="130"/>
      <c r="I657" s="130"/>
      <c r="J657" s="134">
        <f t="shared" si="112"/>
        <v>0</v>
      </c>
      <c r="K657" s="135">
        <f t="shared" si="113"/>
        <v>0</v>
      </c>
    </row>
    <row r="658" spans="1:11">
      <c r="A658" s="128" t="s">
        <v>151</v>
      </c>
      <c r="B658" s="129"/>
      <c r="C658" s="130"/>
      <c r="D658" s="131"/>
      <c r="E658" s="132"/>
      <c r="F658" s="132"/>
      <c r="G658" s="133">
        <f t="shared" si="111"/>
        <v>0</v>
      </c>
      <c r="H658" s="130"/>
      <c r="I658" s="130"/>
      <c r="J658" s="134">
        <f t="shared" si="112"/>
        <v>0</v>
      </c>
      <c r="K658" s="135">
        <f t="shared" si="113"/>
        <v>0</v>
      </c>
    </row>
    <row r="659" spans="1:11">
      <c r="A659" s="128" t="s">
        <v>152</v>
      </c>
      <c r="B659" s="129"/>
      <c r="C659" s="130"/>
      <c r="D659" s="131"/>
      <c r="E659" s="132"/>
      <c r="F659" s="132"/>
      <c r="G659" s="133">
        <f t="shared" si="111"/>
        <v>0</v>
      </c>
      <c r="H659" s="130"/>
      <c r="I659" s="130"/>
      <c r="J659" s="134">
        <f t="shared" si="112"/>
        <v>0</v>
      </c>
      <c r="K659" s="135">
        <f t="shared" si="113"/>
        <v>0</v>
      </c>
    </row>
    <row r="660" spans="1:11" ht="14.25" thickBot="1">
      <c r="A660" s="136" t="s">
        <v>153</v>
      </c>
      <c r="B660" s="129"/>
      <c r="C660" s="137"/>
      <c r="D660" s="131"/>
      <c r="E660" s="138"/>
      <c r="F660" s="138"/>
      <c r="G660" s="139">
        <f t="shared" si="111"/>
        <v>0</v>
      </c>
      <c r="H660" s="137"/>
      <c r="I660" s="137"/>
      <c r="J660" s="140">
        <f t="shared" si="112"/>
        <v>0</v>
      </c>
      <c r="K660" s="135">
        <f>IF(B660="有",IF(AND(D660="無",J660&gt;=120,OR(C660&gt;=6,G660&gt;=20)),36000,IF(AND(D660="無",OR(AND(C660&lt;6,G660&lt;20),J660&lt;120)),0,IF(D660="",0,IF(36000*(E660+F660)/20&gt;36000,36000,36000*(E660+F660)/20)))),0)</f>
        <v>0</v>
      </c>
    </row>
    <row r="661" spans="1:11">
      <c r="A661" s="141" t="s">
        <v>154</v>
      </c>
      <c r="B661" s="141"/>
      <c r="C661" s="141"/>
      <c r="D661" s="141"/>
      <c r="E661" s="141"/>
      <c r="F661" s="141"/>
      <c r="G661" s="141"/>
      <c r="H661" s="141"/>
      <c r="I661" s="141"/>
      <c r="J661" s="141"/>
      <c r="K661" s="143"/>
    </row>
    <row r="662" spans="1:11" ht="14.25" thickBot="1">
      <c r="A662" s="149"/>
      <c r="B662" s="149"/>
      <c r="C662" s="149"/>
      <c r="D662" s="149"/>
      <c r="E662" s="149"/>
      <c r="F662" s="149"/>
      <c r="G662" s="147"/>
      <c r="H662" s="147"/>
      <c r="I662" s="147"/>
      <c r="J662" s="147"/>
      <c r="K662" s="148"/>
    </row>
    <row r="663" spans="1:11" ht="14.25" thickBot="1">
      <c r="A663" s="157">
        <v>38</v>
      </c>
      <c r="B663" s="311" t="s">
        <v>168</v>
      </c>
      <c r="C663" s="312"/>
      <c r="D663" s="313" t="str">
        <f>IF('第２号様式（申請・報告兼用）'!A67="","",'第２号様式（申請・報告兼用）'!A67)</f>
        <v/>
      </c>
      <c r="E663" s="313" t="str">
        <f>IF('第２号様式（申請・報告兼用）'!E668="","",'第２号様式（申請・報告兼用）'!E668)</f>
        <v/>
      </c>
      <c r="F663" s="314" t="str">
        <f>IF('第２号様式（申請・報告兼用）'!F668="","",'第２号様式（申請・報告兼用）'!F668)</f>
        <v/>
      </c>
      <c r="G663" s="114"/>
      <c r="H663" s="112"/>
      <c r="I663" s="112"/>
      <c r="J663" s="112"/>
      <c r="K663" s="115"/>
    </row>
    <row r="664" spans="1:11" ht="24">
      <c r="A664" s="315" t="s">
        <v>121</v>
      </c>
      <c r="B664" s="116" t="s">
        <v>122</v>
      </c>
      <c r="C664" s="117" t="s">
        <v>123</v>
      </c>
      <c r="D664" s="117" t="s">
        <v>124</v>
      </c>
      <c r="E664" s="118" t="s">
        <v>125</v>
      </c>
      <c r="F664" s="118" t="s">
        <v>126</v>
      </c>
      <c r="G664" s="119" t="s">
        <v>127</v>
      </c>
      <c r="H664" s="120" t="s">
        <v>128</v>
      </c>
      <c r="I664" s="121" t="s">
        <v>129</v>
      </c>
      <c r="J664" s="122" t="s">
        <v>130</v>
      </c>
      <c r="K664" s="123" t="s">
        <v>131</v>
      </c>
    </row>
    <row r="665" spans="1:11">
      <c r="A665" s="316"/>
      <c r="B665" s="124" t="s">
        <v>132</v>
      </c>
      <c r="C665" s="125" t="s">
        <v>133</v>
      </c>
      <c r="D665" s="125" t="s">
        <v>134</v>
      </c>
      <c r="E665" s="125" t="s">
        <v>135</v>
      </c>
      <c r="F665" s="125" t="s">
        <v>136</v>
      </c>
      <c r="G665" s="125" t="s">
        <v>137</v>
      </c>
      <c r="H665" s="126" t="s">
        <v>138</v>
      </c>
      <c r="I665" s="125" t="s">
        <v>139</v>
      </c>
      <c r="J665" s="125" t="s">
        <v>140</v>
      </c>
      <c r="K665" s="127" t="s">
        <v>141</v>
      </c>
    </row>
    <row r="666" spans="1:11">
      <c r="A666" s="128" t="s">
        <v>142</v>
      </c>
      <c r="B666" s="129"/>
      <c r="C666" s="130"/>
      <c r="D666" s="131"/>
      <c r="E666" s="132"/>
      <c r="F666" s="132"/>
      <c r="G666" s="133">
        <f>E666+F666</f>
        <v>0</v>
      </c>
      <c r="H666" s="130"/>
      <c r="I666" s="130"/>
      <c r="J666" s="134">
        <f>H666+I666</f>
        <v>0</v>
      </c>
      <c r="K666" s="135">
        <f>IF(B666="有",IF(AND(D666="無",J666&gt;=120,OR(C666&gt;=6,G666&gt;=20)),36000,IF(AND(D666="無",OR(AND(C666&lt;6,G666&lt;20),J666&lt;120)),0,IF(D666="",0,IF(36000*(E666+F666)/20&gt;36000,36000,36000*(E666+F666)/20)))),0)</f>
        <v>0</v>
      </c>
    </row>
    <row r="667" spans="1:11">
      <c r="A667" s="128" t="s">
        <v>143</v>
      </c>
      <c r="B667" s="129"/>
      <c r="C667" s="130"/>
      <c r="D667" s="131"/>
      <c r="E667" s="132"/>
      <c r="F667" s="132"/>
      <c r="G667" s="133">
        <f t="shared" ref="G667:G677" si="114">E667+F667</f>
        <v>0</v>
      </c>
      <c r="H667" s="130"/>
      <c r="I667" s="130"/>
      <c r="J667" s="134">
        <f t="shared" ref="J667:J677" si="115">H667+I667</f>
        <v>0</v>
      </c>
      <c r="K667" s="135">
        <f t="shared" ref="K667:K676" si="116">IF(B667="有",IF(AND(D667="無",J667&gt;=120,OR(C667&gt;=6,G667&gt;=20)),36000,IF(AND(D667="無",OR(AND(C667&lt;6,G667&lt;20),J667&lt;120)),0,IF(D667="",0,IF(36000*(E667+F667)/20&gt;36000,36000,36000*(E667+F667)/20)))),0)</f>
        <v>0</v>
      </c>
    </row>
    <row r="668" spans="1:11">
      <c r="A668" s="128" t="s">
        <v>144</v>
      </c>
      <c r="B668" s="129"/>
      <c r="C668" s="130"/>
      <c r="D668" s="131"/>
      <c r="E668" s="132"/>
      <c r="F668" s="132"/>
      <c r="G668" s="133">
        <f t="shared" si="114"/>
        <v>0</v>
      </c>
      <c r="H668" s="130"/>
      <c r="I668" s="130"/>
      <c r="J668" s="134">
        <f t="shared" si="115"/>
        <v>0</v>
      </c>
      <c r="K668" s="135">
        <f t="shared" si="116"/>
        <v>0</v>
      </c>
    </row>
    <row r="669" spans="1:11">
      <c r="A669" s="128" t="s">
        <v>145</v>
      </c>
      <c r="B669" s="129"/>
      <c r="C669" s="130"/>
      <c r="D669" s="131"/>
      <c r="E669" s="132"/>
      <c r="F669" s="132"/>
      <c r="G669" s="133">
        <f t="shared" si="114"/>
        <v>0</v>
      </c>
      <c r="H669" s="130"/>
      <c r="I669" s="130"/>
      <c r="J669" s="134">
        <f t="shared" si="115"/>
        <v>0</v>
      </c>
      <c r="K669" s="135">
        <f t="shared" si="116"/>
        <v>0</v>
      </c>
    </row>
    <row r="670" spans="1:11">
      <c r="A670" s="128" t="s">
        <v>146</v>
      </c>
      <c r="B670" s="129"/>
      <c r="C670" s="130"/>
      <c r="D670" s="131"/>
      <c r="E670" s="132"/>
      <c r="F670" s="132"/>
      <c r="G670" s="133">
        <f t="shared" si="114"/>
        <v>0</v>
      </c>
      <c r="H670" s="130"/>
      <c r="I670" s="130"/>
      <c r="J670" s="134">
        <f t="shared" si="115"/>
        <v>0</v>
      </c>
      <c r="K670" s="135">
        <f t="shared" si="116"/>
        <v>0</v>
      </c>
    </row>
    <row r="671" spans="1:11">
      <c r="A671" s="128" t="s">
        <v>147</v>
      </c>
      <c r="B671" s="129"/>
      <c r="C671" s="130"/>
      <c r="D671" s="131"/>
      <c r="E671" s="132"/>
      <c r="F671" s="132"/>
      <c r="G671" s="133">
        <f t="shared" si="114"/>
        <v>0</v>
      </c>
      <c r="H671" s="130"/>
      <c r="I671" s="130"/>
      <c r="J671" s="134">
        <f t="shared" si="115"/>
        <v>0</v>
      </c>
      <c r="K671" s="135">
        <f t="shared" si="116"/>
        <v>0</v>
      </c>
    </row>
    <row r="672" spans="1:11">
      <c r="A672" s="128" t="s">
        <v>148</v>
      </c>
      <c r="B672" s="129"/>
      <c r="C672" s="130"/>
      <c r="D672" s="131"/>
      <c r="E672" s="132"/>
      <c r="F672" s="132"/>
      <c r="G672" s="133">
        <f t="shared" si="114"/>
        <v>0</v>
      </c>
      <c r="H672" s="130"/>
      <c r="I672" s="130"/>
      <c r="J672" s="134">
        <f t="shared" si="115"/>
        <v>0</v>
      </c>
      <c r="K672" s="135">
        <f t="shared" si="116"/>
        <v>0</v>
      </c>
    </row>
    <row r="673" spans="1:11">
      <c r="A673" s="128" t="s">
        <v>149</v>
      </c>
      <c r="B673" s="129"/>
      <c r="C673" s="130"/>
      <c r="D673" s="131"/>
      <c r="E673" s="132"/>
      <c r="F673" s="132"/>
      <c r="G673" s="133">
        <f t="shared" si="114"/>
        <v>0</v>
      </c>
      <c r="H673" s="130"/>
      <c r="I673" s="130"/>
      <c r="J673" s="134">
        <f t="shared" si="115"/>
        <v>0</v>
      </c>
      <c r="K673" s="135">
        <f t="shared" si="116"/>
        <v>0</v>
      </c>
    </row>
    <row r="674" spans="1:11">
      <c r="A674" s="128" t="s">
        <v>150</v>
      </c>
      <c r="B674" s="129"/>
      <c r="C674" s="130"/>
      <c r="D674" s="131"/>
      <c r="E674" s="132"/>
      <c r="F674" s="132"/>
      <c r="G674" s="133">
        <f t="shared" si="114"/>
        <v>0</v>
      </c>
      <c r="H674" s="130"/>
      <c r="I674" s="130"/>
      <c r="J674" s="134">
        <f t="shared" si="115"/>
        <v>0</v>
      </c>
      <c r="K674" s="135">
        <f t="shared" si="116"/>
        <v>0</v>
      </c>
    </row>
    <row r="675" spans="1:11">
      <c r="A675" s="128" t="s">
        <v>151</v>
      </c>
      <c r="B675" s="129"/>
      <c r="C675" s="130"/>
      <c r="D675" s="131"/>
      <c r="E675" s="132"/>
      <c r="F675" s="132"/>
      <c r="G675" s="133">
        <f t="shared" si="114"/>
        <v>0</v>
      </c>
      <c r="H675" s="130"/>
      <c r="I675" s="130"/>
      <c r="J675" s="134">
        <f t="shared" si="115"/>
        <v>0</v>
      </c>
      <c r="K675" s="135">
        <f t="shared" si="116"/>
        <v>0</v>
      </c>
    </row>
    <row r="676" spans="1:11">
      <c r="A676" s="128" t="s">
        <v>152</v>
      </c>
      <c r="B676" s="129"/>
      <c r="C676" s="130"/>
      <c r="D676" s="131"/>
      <c r="E676" s="132"/>
      <c r="F676" s="132"/>
      <c r="G676" s="133">
        <f t="shared" si="114"/>
        <v>0</v>
      </c>
      <c r="H676" s="130"/>
      <c r="I676" s="130"/>
      <c r="J676" s="134">
        <f t="shared" si="115"/>
        <v>0</v>
      </c>
      <c r="K676" s="135">
        <f t="shared" si="116"/>
        <v>0</v>
      </c>
    </row>
    <row r="677" spans="1:11" ht="14.25" thickBot="1">
      <c r="A677" s="136" t="s">
        <v>153</v>
      </c>
      <c r="B677" s="129"/>
      <c r="C677" s="137"/>
      <c r="D677" s="131"/>
      <c r="E677" s="138"/>
      <c r="F677" s="138"/>
      <c r="G677" s="139">
        <f t="shared" si="114"/>
        <v>0</v>
      </c>
      <c r="H677" s="137"/>
      <c r="I677" s="137"/>
      <c r="J677" s="140">
        <f t="shared" si="115"/>
        <v>0</v>
      </c>
      <c r="K677" s="135">
        <f>IF(B677="有",IF(AND(D677="無",J677&gt;=120,OR(C677&gt;=6,G677&gt;=20)),36000,IF(AND(D677="無",OR(AND(C677&lt;6,G677&lt;20),J677&lt;120)),0,IF(D677="",0,IF(36000*(E677+F677)/20&gt;36000,36000,36000*(E677+F677)/20)))),0)</f>
        <v>0</v>
      </c>
    </row>
    <row r="678" spans="1:11">
      <c r="A678" s="141" t="s">
        <v>154</v>
      </c>
      <c r="B678" s="141"/>
      <c r="C678" s="141"/>
      <c r="D678" s="141"/>
      <c r="E678" s="141"/>
      <c r="F678" s="141"/>
      <c r="G678" s="141"/>
      <c r="H678" s="141"/>
      <c r="I678" s="141"/>
      <c r="J678" s="141"/>
      <c r="K678" s="143"/>
    </row>
    <row r="679" spans="1:11" ht="14.25" thickBot="1">
      <c r="A679" s="149"/>
      <c r="B679" s="149"/>
      <c r="C679" s="149"/>
      <c r="D679" s="149"/>
      <c r="E679" s="149"/>
      <c r="F679" s="149"/>
      <c r="G679" s="147"/>
      <c r="H679" s="147"/>
      <c r="I679" s="147"/>
      <c r="J679" s="147"/>
      <c r="K679" s="148"/>
    </row>
    <row r="680" spans="1:11" ht="14.25" thickBot="1">
      <c r="A680" s="157">
        <v>39</v>
      </c>
      <c r="B680" s="311" t="s">
        <v>168</v>
      </c>
      <c r="C680" s="312"/>
      <c r="D680" s="313" t="str">
        <f>IF('第２号様式（申請・報告兼用）'!A68="","",'第２号様式（申請・報告兼用）'!A68)</f>
        <v/>
      </c>
      <c r="E680" s="313" t="str">
        <f>IF('第２号様式（申請・報告兼用）'!E685="","",'第２号様式（申請・報告兼用）'!E685)</f>
        <v/>
      </c>
      <c r="F680" s="314" t="str">
        <f>IF('第２号様式（申請・報告兼用）'!F685="","",'第２号様式（申請・報告兼用）'!F685)</f>
        <v/>
      </c>
      <c r="G680" s="114"/>
      <c r="H680" s="112"/>
      <c r="I680" s="112"/>
      <c r="J680" s="112"/>
      <c r="K680" s="115"/>
    </row>
    <row r="681" spans="1:11" ht="24">
      <c r="A681" s="315" t="s">
        <v>121</v>
      </c>
      <c r="B681" s="116" t="s">
        <v>122</v>
      </c>
      <c r="C681" s="117" t="s">
        <v>123</v>
      </c>
      <c r="D681" s="117" t="s">
        <v>124</v>
      </c>
      <c r="E681" s="118" t="s">
        <v>125</v>
      </c>
      <c r="F681" s="118" t="s">
        <v>126</v>
      </c>
      <c r="G681" s="119" t="s">
        <v>127</v>
      </c>
      <c r="H681" s="120" t="s">
        <v>128</v>
      </c>
      <c r="I681" s="121" t="s">
        <v>129</v>
      </c>
      <c r="J681" s="122" t="s">
        <v>130</v>
      </c>
      <c r="K681" s="123" t="s">
        <v>131</v>
      </c>
    </row>
    <row r="682" spans="1:11">
      <c r="A682" s="316"/>
      <c r="B682" s="124" t="s">
        <v>132</v>
      </c>
      <c r="C682" s="125" t="s">
        <v>133</v>
      </c>
      <c r="D682" s="125" t="s">
        <v>134</v>
      </c>
      <c r="E682" s="125" t="s">
        <v>135</v>
      </c>
      <c r="F682" s="125" t="s">
        <v>136</v>
      </c>
      <c r="G682" s="125" t="s">
        <v>137</v>
      </c>
      <c r="H682" s="126" t="s">
        <v>138</v>
      </c>
      <c r="I682" s="125" t="s">
        <v>139</v>
      </c>
      <c r="J682" s="125" t="s">
        <v>140</v>
      </c>
      <c r="K682" s="127" t="s">
        <v>141</v>
      </c>
    </row>
    <row r="683" spans="1:11">
      <c r="A683" s="128" t="s">
        <v>142</v>
      </c>
      <c r="B683" s="129"/>
      <c r="C683" s="130"/>
      <c r="D683" s="131"/>
      <c r="E683" s="132"/>
      <c r="F683" s="132"/>
      <c r="G683" s="133">
        <f>E683+F683</f>
        <v>0</v>
      </c>
      <c r="H683" s="130"/>
      <c r="I683" s="130"/>
      <c r="J683" s="134">
        <f>H683+I683</f>
        <v>0</v>
      </c>
      <c r="K683" s="135">
        <f>IF(B683="有",IF(AND(D683="無",J683&gt;=120,OR(C683&gt;=6,G683&gt;=20)),36000,IF(AND(D683="無",OR(AND(C683&lt;6,G683&lt;20),J683&lt;120)),0,IF(D683="",0,IF(36000*(E683+F683)/20&gt;36000,36000,36000*(E683+F683)/20)))),0)</f>
        <v>0</v>
      </c>
    </row>
    <row r="684" spans="1:11">
      <c r="A684" s="128" t="s">
        <v>143</v>
      </c>
      <c r="B684" s="129"/>
      <c r="C684" s="130"/>
      <c r="D684" s="131"/>
      <c r="E684" s="132"/>
      <c r="F684" s="132"/>
      <c r="G684" s="133">
        <f t="shared" ref="G684:G694" si="117">E684+F684</f>
        <v>0</v>
      </c>
      <c r="H684" s="130"/>
      <c r="I684" s="130"/>
      <c r="J684" s="134">
        <f t="shared" ref="J684:J694" si="118">H684+I684</f>
        <v>0</v>
      </c>
      <c r="K684" s="135">
        <f t="shared" ref="K684:K693" si="119">IF(B684="有",IF(AND(D684="無",J684&gt;=120,OR(C684&gt;=6,G684&gt;=20)),36000,IF(AND(D684="無",OR(AND(C684&lt;6,G684&lt;20),J684&lt;120)),0,IF(D684="",0,IF(36000*(E684+F684)/20&gt;36000,36000,36000*(E684+F684)/20)))),0)</f>
        <v>0</v>
      </c>
    </row>
    <row r="685" spans="1:11">
      <c r="A685" s="128" t="s">
        <v>144</v>
      </c>
      <c r="B685" s="129"/>
      <c r="C685" s="130"/>
      <c r="D685" s="131"/>
      <c r="E685" s="132"/>
      <c r="F685" s="132"/>
      <c r="G685" s="133">
        <f t="shared" si="117"/>
        <v>0</v>
      </c>
      <c r="H685" s="130"/>
      <c r="I685" s="130"/>
      <c r="J685" s="134">
        <f t="shared" si="118"/>
        <v>0</v>
      </c>
      <c r="K685" s="135">
        <f t="shared" si="119"/>
        <v>0</v>
      </c>
    </row>
    <row r="686" spans="1:11">
      <c r="A686" s="128" t="s">
        <v>145</v>
      </c>
      <c r="B686" s="129"/>
      <c r="C686" s="130"/>
      <c r="D686" s="131"/>
      <c r="E686" s="132"/>
      <c r="F686" s="132"/>
      <c r="G686" s="133">
        <f t="shared" si="117"/>
        <v>0</v>
      </c>
      <c r="H686" s="130"/>
      <c r="I686" s="130"/>
      <c r="J686" s="134">
        <f t="shared" si="118"/>
        <v>0</v>
      </c>
      <c r="K686" s="135">
        <f t="shared" si="119"/>
        <v>0</v>
      </c>
    </row>
    <row r="687" spans="1:11">
      <c r="A687" s="128" t="s">
        <v>146</v>
      </c>
      <c r="B687" s="129"/>
      <c r="C687" s="130"/>
      <c r="D687" s="131"/>
      <c r="E687" s="132"/>
      <c r="F687" s="132"/>
      <c r="G687" s="133">
        <f t="shared" si="117"/>
        <v>0</v>
      </c>
      <c r="H687" s="130"/>
      <c r="I687" s="130"/>
      <c r="J687" s="134">
        <f t="shared" si="118"/>
        <v>0</v>
      </c>
      <c r="K687" s="135">
        <f t="shared" si="119"/>
        <v>0</v>
      </c>
    </row>
    <row r="688" spans="1:11">
      <c r="A688" s="128" t="s">
        <v>147</v>
      </c>
      <c r="B688" s="129"/>
      <c r="C688" s="130"/>
      <c r="D688" s="131"/>
      <c r="E688" s="132"/>
      <c r="F688" s="132"/>
      <c r="G688" s="133">
        <f t="shared" si="117"/>
        <v>0</v>
      </c>
      <c r="H688" s="130"/>
      <c r="I688" s="130"/>
      <c r="J688" s="134">
        <f t="shared" si="118"/>
        <v>0</v>
      </c>
      <c r="K688" s="135">
        <f t="shared" si="119"/>
        <v>0</v>
      </c>
    </row>
    <row r="689" spans="1:11">
      <c r="A689" s="128" t="s">
        <v>148</v>
      </c>
      <c r="B689" s="129"/>
      <c r="C689" s="130"/>
      <c r="D689" s="131"/>
      <c r="E689" s="132"/>
      <c r="F689" s="132"/>
      <c r="G689" s="133">
        <f t="shared" si="117"/>
        <v>0</v>
      </c>
      <c r="H689" s="130"/>
      <c r="I689" s="130"/>
      <c r="J689" s="134">
        <f t="shared" si="118"/>
        <v>0</v>
      </c>
      <c r="K689" s="135">
        <f t="shared" si="119"/>
        <v>0</v>
      </c>
    </row>
    <row r="690" spans="1:11">
      <c r="A690" s="128" t="s">
        <v>149</v>
      </c>
      <c r="B690" s="129"/>
      <c r="C690" s="130"/>
      <c r="D690" s="131"/>
      <c r="E690" s="132"/>
      <c r="F690" s="132"/>
      <c r="G690" s="133">
        <f t="shared" si="117"/>
        <v>0</v>
      </c>
      <c r="H690" s="130"/>
      <c r="I690" s="130"/>
      <c r="J690" s="134">
        <f t="shared" si="118"/>
        <v>0</v>
      </c>
      <c r="K690" s="135">
        <f t="shared" si="119"/>
        <v>0</v>
      </c>
    </row>
    <row r="691" spans="1:11">
      <c r="A691" s="128" t="s">
        <v>150</v>
      </c>
      <c r="B691" s="129"/>
      <c r="C691" s="130"/>
      <c r="D691" s="131"/>
      <c r="E691" s="132"/>
      <c r="F691" s="132"/>
      <c r="G691" s="133">
        <f t="shared" si="117"/>
        <v>0</v>
      </c>
      <c r="H691" s="130"/>
      <c r="I691" s="130"/>
      <c r="J691" s="134">
        <f t="shared" si="118"/>
        <v>0</v>
      </c>
      <c r="K691" s="135">
        <f t="shared" si="119"/>
        <v>0</v>
      </c>
    </row>
    <row r="692" spans="1:11">
      <c r="A692" s="128" t="s">
        <v>151</v>
      </c>
      <c r="B692" s="129"/>
      <c r="C692" s="130"/>
      <c r="D692" s="131"/>
      <c r="E692" s="132"/>
      <c r="F692" s="132"/>
      <c r="G692" s="133">
        <f t="shared" si="117"/>
        <v>0</v>
      </c>
      <c r="H692" s="130"/>
      <c r="I692" s="130"/>
      <c r="J692" s="134">
        <f t="shared" si="118"/>
        <v>0</v>
      </c>
      <c r="K692" s="135">
        <f t="shared" si="119"/>
        <v>0</v>
      </c>
    </row>
    <row r="693" spans="1:11">
      <c r="A693" s="128" t="s">
        <v>152</v>
      </c>
      <c r="B693" s="129"/>
      <c r="C693" s="130"/>
      <c r="D693" s="131"/>
      <c r="E693" s="132"/>
      <c r="F693" s="132"/>
      <c r="G693" s="133">
        <f t="shared" si="117"/>
        <v>0</v>
      </c>
      <c r="H693" s="130"/>
      <c r="I693" s="130"/>
      <c r="J693" s="134">
        <f t="shared" si="118"/>
        <v>0</v>
      </c>
      <c r="K693" s="135">
        <f t="shared" si="119"/>
        <v>0</v>
      </c>
    </row>
    <row r="694" spans="1:11" ht="14.25" thickBot="1">
      <c r="A694" s="136" t="s">
        <v>153</v>
      </c>
      <c r="B694" s="129"/>
      <c r="C694" s="137"/>
      <c r="D694" s="131"/>
      <c r="E694" s="138"/>
      <c r="F694" s="138"/>
      <c r="G694" s="139">
        <f t="shared" si="117"/>
        <v>0</v>
      </c>
      <c r="H694" s="137"/>
      <c r="I694" s="137"/>
      <c r="J694" s="140">
        <f t="shared" si="118"/>
        <v>0</v>
      </c>
      <c r="K694" s="135">
        <f>IF(B694="有",IF(AND(D694="無",J694&gt;=120,OR(C694&gt;=6,G694&gt;=20)),36000,IF(AND(D694="無",OR(AND(C694&lt;6,G694&lt;20),J694&lt;120)),0,IF(D694="",0,IF(36000*(E694+F694)/20&gt;36000,36000,36000*(E694+F694)/20)))),0)</f>
        <v>0</v>
      </c>
    </row>
    <row r="695" spans="1:11">
      <c r="A695" s="141" t="s">
        <v>154</v>
      </c>
      <c r="B695" s="141"/>
      <c r="C695" s="141"/>
      <c r="D695" s="141"/>
      <c r="E695" s="141"/>
      <c r="F695" s="141"/>
      <c r="G695" s="141"/>
      <c r="H695" s="141"/>
      <c r="I695" s="141"/>
      <c r="J695" s="141"/>
      <c r="K695" s="143"/>
    </row>
    <row r="696" spans="1:11" ht="14.25" thickBot="1">
      <c r="A696" s="149"/>
      <c r="B696" s="149"/>
      <c r="C696" s="149"/>
      <c r="D696" s="149"/>
      <c r="E696" s="149"/>
      <c r="F696" s="149"/>
      <c r="G696" s="147"/>
      <c r="H696" s="147"/>
      <c r="I696" s="147"/>
      <c r="J696" s="147"/>
      <c r="K696" s="148"/>
    </row>
    <row r="697" spans="1:11" ht="14.25" thickBot="1">
      <c r="A697" s="157">
        <v>40</v>
      </c>
      <c r="B697" s="311" t="s">
        <v>168</v>
      </c>
      <c r="C697" s="312"/>
      <c r="D697" s="313" t="str">
        <f>IF('第２号様式（申請・報告兼用）'!A69="","",'第２号様式（申請・報告兼用）'!A69)</f>
        <v/>
      </c>
      <c r="E697" s="313" t="str">
        <f>IF('第２号様式（申請・報告兼用）'!E702="","",'第２号様式（申請・報告兼用）'!E702)</f>
        <v/>
      </c>
      <c r="F697" s="314" t="str">
        <f>IF('第２号様式（申請・報告兼用）'!F702="","",'第２号様式（申請・報告兼用）'!F702)</f>
        <v/>
      </c>
      <c r="G697" s="114"/>
      <c r="H697" s="112"/>
      <c r="I697" s="112"/>
      <c r="J697" s="112"/>
      <c r="K697" s="115"/>
    </row>
    <row r="698" spans="1:11" ht="24">
      <c r="A698" s="315" t="s">
        <v>121</v>
      </c>
      <c r="B698" s="116" t="s">
        <v>122</v>
      </c>
      <c r="C698" s="117" t="s">
        <v>123</v>
      </c>
      <c r="D698" s="117" t="s">
        <v>124</v>
      </c>
      <c r="E698" s="118" t="s">
        <v>125</v>
      </c>
      <c r="F698" s="118" t="s">
        <v>126</v>
      </c>
      <c r="G698" s="119" t="s">
        <v>127</v>
      </c>
      <c r="H698" s="120" t="s">
        <v>128</v>
      </c>
      <c r="I698" s="121" t="s">
        <v>129</v>
      </c>
      <c r="J698" s="122" t="s">
        <v>130</v>
      </c>
      <c r="K698" s="123" t="s">
        <v>131</v>
      </c>
    </row>
    <row r="699" spans="1:11">
      <c r="A699" s="316"/>
      <c r="B699" s="124" t="s">
        <v>132</v>
      </c>
      <c r="C699" s="125" t="s">
        <v>133</v>
      </c>
      <c r="D699" s="125" t="s">
        <v>134</v>
      </c>
      <c r="E699" s="125" t="s">
        <v>135</v>
      </c>
      <c r="F699" s="125" t="s">
        <v>136</v>
      </c>
      <c r="G699" s="125" t="s">
        <v>137</v>
      </c>
      <c r="H699" s="126" t="s">
        <v>138</v>
      </c>
      <c r="I699" s="125" t="s">
        <v>139</v>
      </c>
      <c r="J699" s="125" t="s">
        <v>140</v>
      </c>
      <c r="K699" s="127" t="s">
        <v>141</v>
      </c>
    </row>
    <row r="700" spans="1:11">
      <c r="A700" s="128" t="s">
        <v>142</v>
      </c>
      <c r="B700" s="129"/>
      <c r="C700" s="130"/>
      <c r="D700" s="131"/>
      <c r="E700" s="132"/>
      <c r="F700" s="132"/>
      <c r="G700" s="133">
        <f>E700+F700</f>
        <v>0</v>
      </c>
      <c r="H700" s="130"/>
      <c r="I700" s="130"/>
      <c r="J700" s="134">
        <f>H700+I700</f>
        <v>0</v>
      </c>
      <c r="K700" s="135">
        <f>IF(B700="有",IF(AND(D700="無",J700&gt;=120,OR(C700&gt;=6,G700&gt;=20)),36000,IF(AND(D700="無",OR(AND(C700&lt;6,G700&lt;20),J700&lt;120)),0,IF(D700="",0,IF(36000*(E700+F700)/20&gt;36000,36000,36000*(E700+F700)/20)))),0)</f>
        <v>0</v>
      </c>
    </row>
    <row r="701" spans="1:11">
      <c r="A701" s="128" t="s">
        <v>143</v>
      </c>
      <c r="B701" s="129"/>
      <c r="C701" s="130"/>
      <c r="D701" s="131"/>
      <c r="E701" s="132"/>
      <c r="F701" s="132"/>
      <c r="G701" s="133">
        <f t="shared" ref="G701:G711" si="120">E701+F701</f>
        <v>0</v>
      </c>
      <c r="H701" s="130"/>
      <c r="I701" s="130"/>
      <c r="J701" s="134">
        <f t="shared" ref="J701:J711" si="121">H701+I701</f>
        <v>0</v>
      </c>
      <c r="K701" s="135">
        <f t="shared" ref="K701:K710" si="122">IF(B701="有",IF(AND(D701="無",J701&gt;=120,OR(C701&gt;=6,G701&gt;=20)),36000,IF(AND(D701="無",OR(AND(C701&lt;6,G701&lt;20),J701&lt;120)),0,IF(D701="",0,IF(36000*(E701+F701)/20&gt;36000,36000,36000*(E701+F701)/20)))),0)</f>
        <v>0</v>
      </c>
    </row>
    <row r="702" spans="1:11">
      <c r="A702" s="128" t="s">
        <v>144</v>
      </c>
      <c r="B702" s="129"/>
      <c r="C702" s="130"/>
      <c r="D702" s="131"/>
      <c r="E702" s="132"/>
      <c r="F702" s="132"/>
      <c r="G702" s="133">
        <f t="shared" si="120"/>
        <v>0</v>
      </c>
      <c r="H702" s="130"/>
      <c r="I702" s="130"/>
      <c r="J702" s="134">
        <f t="shared" si="121"/>
        <v>0</v>
      </c>
      <c r="K702" s="135">
        <f t="shared" si="122"/>
        <v>0</v>
      </c>
    </row>
    <row r="703" spans="1:11">
      <c r="A703" s="128" t="s">
        <v>145</v>
      </c>
      <c r="B703" s="129"/>
      <c r="C703" s="130"/>
      <c r="D703" s="131"/>
      <c r="E703" s="132"/>
      <c r="F703" s="132"/>
      <c r="G703" s="133">
        <f t="shared" si="120"/>
        <v>0</v>
      </c>
      <c r="H703" s="130"/>
      <c r="I703" s="130"/>
      <c r="J703" s="134">
        <f t="shared" si="121"/>
        <v>0</v>
      </c>
      <c r="K703" s="135">
        <f t="shared" si="122"/>
        <v>0</v>
      </c>
    </row>
    <row r="704" spans="1:11">
      <c r="A704" s="128" t="s">
        <v>146</v>
      </c>
      <c r="B704" s="129"/>
      <c r="C704" s="130"/>
      <c r="D704" s="131"/>
      <c r="E704" s="132"/>
      <c r="F704" s="132"/>
      <c r="G704" s="133">
        <f t="shared" si="120"/>
        <v>0</v>
      </c>
      <c r="H704" s="130"/>
      <c r="I704" s="130"/>
      <c r="J704" s="134">
        <f t="shared" si="121"/>
        <v>0</v>
      </c>
      <c r="K704" s="135">
        <f t="shared" si="122"/>
        <v>0</v>
      </c>
    </row>
    <row r="705" spans="1:11">
      <c r="A705" s="128" t="s">
        <v>147</v>
      </c>
      <c r="B705" s="129"/>
      <c r="C705" s="130"/>
      <c r="D705" s="131"/>
      <c r="E705" s="132"/>
      <c r="F705" s="132"/>
      <c r="G705" s="133">
        <f t="shared" si="120"/>
        <v>0</v>
      </c>
      <c r="H705" s="130"/>
      <c r="I705" s="130"/>
      <c r="J705" s="134">
        <f t="shared" si="121"/>
        <v>0</v>
      </c>
      <c r="K705" s="135">
        <f t="shared" si="122"/>
        <v>0</v>
      </c>
    </row>
    <row r="706" spans="1:11">
      <c r="A706" s="128" t="s">
        <v>148</v>
      </c>
      <c r="B706" s="129"/>
      <c r="C706" s="130"/>
      <c r="D706" s="131"/>
      <c r="E706" s="132"/>
      <c r="F706" s="132"/>
      <c r="G706" s="133">
        <f t="shared" si="120"/>
        <v>0</v>
      </c>
      <c r="H706" s="130"/>
      <c r="I706" s="130"/>
      <c r="J706" s="134">
        <f t="shared" si="121"/>
        <v>0</v>
      </c>
      <c r="K706" s="135">
        <f t="shared" si="122"/>
        <v>0</v>
      </c>
    </row>
    <row r="707" spans="1:11">
      <c r="A707" s="128" t="s">
        <v>149</v>
      </c>
      <c r="B707" s="129"/>
      <c r="C707" s="130"/>
      <c r="D707" s="131"/>
      <c r="E707" s="132"/>
      <c r="F707" s="132"/>
      <c r="G707" s="133">
        <f t="shared" si="120"/>
        <v>0</v>
      </c>
      <c r="H707" s="130"/>
      <c r="I707" s="130"/>
      <c r="J707" s="134">
        <f t="shared" si="121"/>
        <v>0</v>
      </c>
      <c r="K707" s="135">
        <f t="shared" si="122"/>
        <v>0</v>
      </c>
    </row>
    <row r="708" spans="1:11">
      <c r="A708" s="128" t="s">
        <v>150</v>
      </c>
      <c r="B708" s="129"/>
      <c r="C708" s="130"/>
      <c r="D708" s="131"/>
      <c r="E708" s="132"/>
      <c r="F708" s="132"/>
      <c r="G708" s="133">
        <f t="shared" si="120"/>
        <v>0</v>
      </c>
      <c r="H708" s="130"/>
      <c r="I708" s="130"/>
      <c r="J708" s="134">
        <f t="shared" si="121"/>
        <v>0</v>
      </c>
      <c r="K708" s="135">
        <f t="shared" si="122"/>
        <v>0</v>
      </c>
    </row>
    <row r="709" spans="1:11">
      <c r="A709" s="128" t="s">
        <v>151</v>
      </c>
      <c r="B709" s="129"/>
      <c r="C709" s="130"/>
      <c r="D709" s="131"/>
      <c r="E709" s="132"/>
      <c r="F709" s="132"/>
      <c r="G709" s="133">
        <f t="shared" si="120"/>
        <v>0</v>
      </c>
      <c r="H709" s="130"/>
      <c r="I709" s="130"/>
      <c r="J709" s="134">
        <f t="shared" si="121"/>
        <v>0</v>
      </c>
      <c r="K709" s="135">
        <f t="shared" si="122"/>
        <v>0</v>
      </c>
    </row>
    <row r="710" spans="1:11">
      <c r="A710" s="128" t="s">
        <v>152</v>
      </c>
      <c r="B710" s="129"/>
      <c r="C710" s="130"/>
      <c r="D710" s="131"/>
      <c r="E710" s="132"/>
      <c r="F710" s="132"/>
      <c r="G710" s="133">
        <f t="shared" si="120"/>
        <v>0</v>
      </c>
      <c r="H710" s="130"/>
      <c r="I710" s="130"/>
      <c r="J710" s="134">
        <f t="shared" si="121"/>
        <v>0</v>
      </c>
      <c r="K710" s="135">
        <f t="shared" si="122"/>
        <v>0</v>
      </c>
    </row>
    <row r="711" spans="1:11" ht="14.25" thickBot="1">
      <c r="A711" s="136" t="s">
        <v>153</v>
      </c>
      <c r="B711" s="129"/>
      <c r="C711" s="137"/>
      <c r="D711" s="131"/>
      <c r="E711" s="138"/>
      <c r="F711" s="138"/>
      <c r="G711" s="139">
        <f t="shared" si="120"/>
        <v>0</v>
      </c>
      <c r="H711" s="137"/>
      <c r="I711" s="137"/>
      <c r="J711" s="140">
        <f t="shared" si="121"/>
        <v>0</v>
      </c>
      <c r="K711" s="135">
        <f>IF(B711="有",IF(AND(D711="無",J711&gt;=120,OR(C711&gt;=6,G711&gt;=20)),36000,IF(AND(D711="無",OR(AND(C711&lt;6,G711&lt;20),J711&lt;120)),0,IF(D711="",0,IF(36000*(E711+F711)/20&gt;36000,36000,36000*(E711+F711)/20)))),0)</f>
        <v>0</v>
      </c>
    </row>
    <row r="712" spans="1:11">
      <c r="A712" s="141" t="s">
        <v>154</v>
      </c>
      <c r="B712" s="141"/>
      <c r="C712" s="141"/>
      <c r="D712" s="141"/>
      <c r="E712" s="141"/>
      <c r="F712" s="141"/>
      <c r="G712" s="141"/>
      <c r="H712" s="141"/>
      <c r="I712" s="141"/>
      <c r="J712" s="141"/>
      <c r="K712" s="143"/>
    </row>
    <row r="713" spans="1:11">
      <c r="A713" s="111"/>
      <c r="B713" s="111"/>
      <c r="C713" s="111"/>
      <c r="D713" s="111"/>
      <c r="E713" s="111"/>
      <c r="F713" s="111"/>
      <c r="G713" s="111"/>
      <c r="H713" s="111"/>
      <c r="I713" s="111"/>
      <c r="J713" s="111"/>
      <c r="K713" s="144"/>
    </row>
    <row r="714" spans="1:11">
      <c r="A714" s="109"/>
      <c r="B714" s="109"/>
      <c r="C714" s="109"/>
      <c r="D714" s="109"/>
      <c r="E714" s="109"/>
      <c r="F714" s="109"/>
      <c r="G714" s="109"/>
      <c r="H714" s="109"/>
      <c r="I714" s="109"/>
      <c r="J714" s="109"/>
      <c r="K714" s="113"/>
    </row>
  </sheetData>
  <sheetProtection algorithmName="SHA-512" hashValue="pCyDkMM1Uu7ImyG+cCZ11LkTmJuTHbPF0pP60eLag98cwwXnektMfC/wX8SRPaUC5Z31qJxkau3GByqGPRmi1A==" saltValue="cHrWjJMWBPRTIZgwX4SZtw==" spinCount="100000" sheet="1" objects="1" scenarios="1"/>
  <mergeCells count="128">
    <mergeCell ref="A86:A87"/>
    <mergeCell ref="D102:F102"/>
    <mergeCell ref="G6:J6"/>
    <mergeCell ref="G7:J7"/>
    <mergeCell ref="J1:K2"/>
    <mergeCell ref="A3:K3"/>
    <mergeCell ref="D34:F34"/>
    <mergeCell ref="G8:J8"/>
    <mergeCell ref="B51:C51"/>
    <mergeCell ref="B68:C68"/>
    <mergeCell ref="A52:A53"/>
    <mergeCell ref="D68:F68"/>
    <mergeCell ref="A69:A70"/>
    <mergeCell ref="A35:A36"/>
    <mergeCell ref="D51:F51"/>
    <mergeCell ref="D85:F85"/>
    <mergeCell ref="B85:C85"/>
    <mergeCell ref="B102:C102"/>
    <mergeCell ref="D17:F17"/>
    <mergeCell ref="A18:A19"/>
    <mergeCell ref="B17:C17"/>
    <mergeCell ref="D153:F153"/>
    <mergeCell ref="A154:A155"/>
    <mergeCell ref="D170:F170"/>
    <mergeCell ref="A137:A138"/>
    <mergeCell ref="A103:A104"/>
    <mergeCell ref="D119:F119"/>
    <mergeCell ref="A120:A121"/>
    <mergeCell ref="D136:F136"/>
    <mergeCell ref="B119:C119"/>
    <mergeCell ref="B136:C136"/>
    <mergeCell ref="B153:C153"/>
    <mergeCell ref="B170:C170"/>
    <mergeCell ref="A205:A206"/>
    <mergeCell ref="D221:F221"/>
    <mergeCell ref="A222:A223"/>
    <mergeCell ref="D238:F238"/>
    <mergeCell ref="A171:A172"/>
    <mergeCell ref="D187:F187"/>
    <mergeCell ref="A188:A189"/>
    <mergeCell ref="D204:F204"/>
    <mergeCell ref="B187:C187"/>
    <mergeCell ref="B204:C204"/>
    <mergeCell ref="B221:C221"/>
    <mergeCell ref="B238:C238"/>
    <mergeCell ref="B340:C340"/>
    <mergeCell ref="B357:C357"/>
    <mergeCell ref="B374:C374"/>
    <mergeCell ref="A273:A274"/>
    <mergeCell ref="D289:F289"/>
    <mergeCell ref="A290:A291"/>
    <mergeCell ref="D306:F306"/>
    <mergeCell ref="A239:A240"/>
    <mergeCell ref="D255:F255"/>
    <mergeCell ref="A256:A257"/>
    <mergeCell ref="D272:F272"/>
    <mergeCell ref="B255:C255"/>
    <mergeCell ref="B272:C272"/>
    <mergeCell ref="B289:C289"/>
    <mergeCell ref="B306:C306"/>
    <mergeCell ref="D476:F476"/>
    <mergeCell ref="A477:A478"/>
    <mergeCell ref="D493:F493"/>
    <mergeCell ref="A443:A444"/>
    <mergeCell ref="B34:C34"/>
    <mergeCell ref="D459:F459"/>
    <mergeCell ref="A460:A461"/>
    <mergeCell ref="A409:A410"/>
    <mergeCell ref="D425:F425"/>
    <mergeCell ref="A426:A427"/>
    <mergeCell ref="D442:F442"/>
    <mergeCell ref="A375:A376"/>
    <mergeCell ref="D391:F391"/>
    <mergeCell ref="A392:A393"/>
    <mergeCell ref="D408:F408"/>
    <mergeCell ref="A341:A342"/>
    <mergeCell ref="D357:F357"/>
    <mergeCell ref="A358:A359"/>
    <mergeCell ref="D374:F374"/>
    <mergeCell ref="A307:A308"/>
    <mergeCell ref="D323:F323"/>
    <mergeCell ref="A324:A325"/>
    <mergeCell ref="D340:F340"/>
    <mergeCell ref="B323:C323"/>
    <mergeCell ref="A528:A529"/>
    <mergeCell ref="D544:F544"/>
    <mergeCell ref="A545:A546"/>
    <mergeCell ref="D561:F561"/>
    <mergeCell ref="A494:A495"/>
    <mergeCell ref="D510:F510"/>
    <mergeCell ref="A511:A512"/>
    <mergeCell ref="D527:F527"/>
    <mergeCell ref="B544:C544"/>
    <mergeCell ref="B561:C561"/>
    <mergeCell ref="A596:A597"/>
    <mergeCell ref="D612:F612"/>
    <mergeCell ref="A613:A614"/>
    <mergeCell ref="A562:A563"/>
    <mergeCell ref="D578:F578"/>
    <mergeCell ref="A579:A580"/>
    <mergeCell ref="D595:F595"/>
    <mergeCell ref="B578:C578"/>
    <mergeCell ref="B595:C595"/>
    <mergeCell ref="B612:C612"/>
    <mergeCell ref="D680:F680"/>
    <mergeCell ref="A681:A682"/>
    <mergeCell ref="D697:F697"/>
    <mergeCell ref="A698:A699"/>
    <mergeCell ref="D629:F629"/>
    <mergeCell ref="A630:A631"/>
    <mergeCell ref="D646:F646"/>
    <mergeCell ref="A647:A648"/>
    <mergeCell ref="D663:F663"/>
    <mergeCell ref="A664:A665"/>
    <mergeCell ref="B629:C629"/>
    <mergeCell ref="B646:C646"/>
    <mergeCell ref="B663:C663"/>
    <mergeCell ref="B680:C680"/>
    <mergeCell ref="B697:C697"/>
    <mergeCell ref="B391:C391"/>
    <mergeCell ref="B408:C408"/>
    <mergeCell ref="B425:C425"/>
    <mergeCell ref="B442:C442"/>
    <mergeCell ref="B459:C459"/>
    <mergeCell ref="B476:C476"/>
    <mergeCell ref="B493:C493"/>
    <mergeCell ref="B510:C510"/>
    <mergeCell ref="B527:C527"/>
  </mergeCells>
  <phoneticPr fontId="8"/>
  <dataValidations count="2">
    <dataValidation type="list" allowBlank="1" showInputMessage="1" showErrorMessage="1" sqref="B54:B65 B37:B48 B71:B82 B88:B99 B105:B116 B122:B133 B139:B150 B156:B167 B173:B184 B190:B201 B207:B218 B224:B235 B241:B252 B258:B269 B275:B286 B292:B303 B309:B320 B326:B337 B343:B354 B360:B371 B377:B388 B394:B405 B411:B422 B428:B439 B445:B456 B462:B473 B479:B490 B496:B507 B513:B524 B530:B541 B547:B558 B564:B575 B581:B592 B598:B609 B615:B626 B632:B643 B649:B660 B666:B677 B683:B694 B700:B711 B20:B31">
      <formula1>"有,無"</formula1>
    </dataValidation>
    <dataValidation type="list" allowBlank="1" showInputMessage="1" showErrorMessage="1" sqref="D37:D48 D54:D65 D71:D82 D88:D99 D105:D116 D122:D133 D139:D150 D156:D167 D173:D184 D190:D201 D207:D218 D224:D235 D241:D252 D258:D269 D275:D286 D292:D303 D309:D320 D326:D337 D343:D354 D360:D371 D377:D388 D394:D405 D411:D422 D428:D439 D445:D456 D462:D473 D479:D490 D496:D507 D513:D524 D530:D541 D547:D558 D564:D575 D581:D592 D598:D609 D615:D626 D632:D643 D649:D660 D666:D677 D683:D694 D700:D711 D20:D31">
      <formula1>"無,途中採用,途中退職,育児休業開始,育児休業復帰,産休開始,産休復帰,療養休暇開始,療養休暇復帰,資格取得"</formula1>
    </dataValidation>
  </dataValidations>
  <pageMargins left="0.7" right="0.7" top="0.75" bottom="0.75" header="0.3" footer="0.3"/>
  <pageSetup paperSize="9" scale="83" orientation="portrait" horizontalDpi="400" verticalDpi="400" r:id="rId1"/>
  <rowBreaks count="2" manualBreakCount="2">
    <brk id="66" max="16383" man="1"/>
    <brk id="13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第１号様式（申請時）</vt:lpstr>
      <vt:lpstr>第２号様式（申請・報告兼用）</vt:lpstr>
      <vt:lpstr>第３号様式（報告時）</vt:lpstr>
      <vt:lpstr>補助資料①（申請・報告兼用）</vt:lpstr>
      <vt:lpstr>補助資料②（申請・報告兼用）</vt:lpstr>
      <vt:lpstr>補助資料③（報告時）</vt:lpstr>
      <vt:lpstr>補助資料④（報告時）</vt:lpstr>
      <vt:lpstr>'第１号様式（申請時）'!Print_Area</vt:lpstr>
      <vt:lpstr>'第２号様式（申請・報告兼用）'!Print_Area</vt:lpstr>
      <vt:lpstr>'補助資料①（申請・報告兼用）'!Print_Area</vt:lpstr>
      <vt:lpstr>'補助資料②（申請・報告兼用）'!Print_Area</vt:lpstr>
      <vt:lpstr>'補助資料④（報告時）'!Print_Area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2025-06-24T10:06:21Z</cp:lastPrinted>
  <dcterms:created xsi:type="dcterms:W3CDTF">2013-08-15T07:19:23Z</dcterms:created>
  <dcterms:modified xsi:type="dcterms:W3CDTF">2025-08-13T04:13:30Z</dcterms:modified>
</cp:coreProperties>
</file>